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file-sv\共有\R6補正\公募要領\様式_申請書類\R6補正_民間_様式\"/>
    </mc:Choice>
  </mc:AlternateContent>
  <xr:revisionPtr revIDLastSave="0" documentId="13_ncr:1_{876D732A-B694-4894-9235-EA9994BC4AA1}" xr6:coauthVersionLast="47" xr6:coauthVersionMax="47" xr10:uidLastSave="{00000000-0000-0000-0000-000000000000}"/>
  <bookViews>
    <workbookView xWindow="2685" yWindow="645" windowWidth="25905" windowHeight="14835" tabRatio="928" activeTab="1" xr2:uid="{00000000-000D-0000-FFFF-FFFF00000000}"/>
  </bookViews>
  <sheets>
    <sheet name="交付申請書" sheetId="22" r:id="rId1"/>
    <sheet name="別紙1" sheetId="27" r:id="rId2"/>
    <sheet name="別紙2" sheetId="28" r:id="rId3"/>
    <sheet name="換算係数" sheetId="26" state="hidden" r:id="rId4"/>
  </sheets>
  <definedNames>
    <definedName name="_xlnm.Print_Area" localSheetId="0">交付申請書!$A$1:$J$42</definedName>
    <definedName name="_xlnm.Print_Area" localSheetId="1">別紙1!$A$1:$J$215</definedName>
    <definedName name="_xlnm.Print_Area" localSheetId="2">別紙2!$A$4:$AG$46</definedName>
    <definedName name="エネルギー種類">換算係数!$B$3:$B$32</definedName>
    <definedName name="換算係数">換算係数!$B$3:$E$32</definedName>
    <definedName name="機械器具費">#REF!</definedName>
    <definedName name="測量及試験費">#REF!</definedName>
    <definedName name="付帯工事費">#REF!</definedName>
    <definedName name="本工事費">#REF!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16" i="28" l="1"/>
  <c r="F154" i="27"/>
  <c r="AB38" i="28"/>
  <c r="E91" i="27"/>
  <c r="C26" i="26" l="1"/>
  <c r="X4" i="28"/>
  <c r="L35" i="28"/>
  <c r="AA10" i="28" s="1"/>
  <c r="M16" i="28" s="1"/>
  <c r="AB44" i="28"/>
  <c r="AB43" i="28"/>
  <c r="AB42" i="28"/>
  <c r="AB41" i="28"/>
  <c r="AB40" i="28"/>
  <c r="AB39" i="28"/>
  <c r="T10" i="28"/>
  <c r="F68" i="27"/>
  <c r="H68" i="27" s="1"/>
  <c r="X38" i="28"/>
  <c r="X39" i="28"/>
  <c r="X40" i="28"/>
  <c r="X41" i="28"/>
  <c r="X42" i="28"/>
  <c r="X43" i="28"/>
  <c r="X44" i="28"/>
  <c r="E68" i="27"/>
  <c r="G68" i="27"/>
  <c r="E69" i="27"/>
  <c r="F69" i="27"/>
  <c r="H69" i="27" s="1"/>
  <c r="G69" i="27"/>
  <c r="E70" i="27"/>
  <c r="F70" i="27"/>
  <c r="H70" i="27" s="1"/>
  <c r="G70" i="27"/>
  <c r="E71" i="27"/>
  <c r="F71" i="27"/>
  <c r="H71" i="27" s="1"/>
  <c r="G71" i="27"/>
  <c r="E72" i="27"/>
  <c r="F72" i="27"/>
  <c r="H72" i="27" s="1"/>
  <c r="G72" i="27"/>
  <c r="E73" i="27"/>
  <c r="F73" i="27"/>
  <c r="H73" i="27" s="1"/>
  <c r="G73" i="27"/>
  <c r="L94" i="27"/>
  <c r="G141" i="27"/>
  <c r="G142" i="27"/>
  <c r="I142" i="27" s="1"/>
  <c r="I146" i="27" s="1"/>
  <c r="G143" i="27"/>
  <c r="I143" i="27" s="1"/>
  <c r="G144" i="27"/>
  <c r="I144" i="27" s="1"/>
  <c r="G145" i="27"/>
  <c r="I145" i="27" s="1"/>
  <c r="D146" i="27"/>
  <c r="C113" i="27" s="1"/>
  <c r="H74" i="27" l="1"/>
  <c r="F149" i="27"/>
  <c r="T16" i="28"/>
  <c r="G146" i="27"/>
  <c r="F150" i="27" l="1"/>
  <c r="F151" i="27" s="1"/>
  <c r="F155" i="27"/>
  <c r="F156" i="27" l="1"/>
  <c r="F159" i="27" s="1"/>
  <c r="E92" i="27" s="1"/>
  <c r="D25" i="22" l="1"/>
  <c r="E165" i="27"/>
  <c r="E170" i="27" s="1"/>
  <c r="E93" i="27"/>
  <c r="E94" i="2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pc</author>
    <author>user</author>
  </authors>
  <commentList>
    <comment ref="I3" authorId="0" shapeId="0" xr:uid="{A99E496D-10E3-4753-AE0D-5FDE240E297A}">
      <text>
        <r>
          <rPr>
            <b/>
            <sz val="9"/>
            <color indexed="81"/>
            <rFont val="MS P ゴシック"/>
            <family val="3"/>
            <charset val="128"/>
          </rPr>
          <t>申請者において、文書番号がある場合は記載すること。ない場合は削除してください。</t>
        </r>
      </text>
    </comment>
    <comment ref="D33" authorId="1" shapeId="0" xr:uid="{1B8766AD-79F9-4DAD-B01B-E9C8102E0EA1}">
      <text>
        <r>
          <rPr>
            <sz val="10"/>
            <color indexed="81"/>
            <rFont val="MS P ゴシック"/>
            <family val="3"/>
            <charset val="128"/>
          </rPr>
          <t>(yyyy/mm/dd)で入力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SERAよりコメント</author>
    <author>user</author>
    <author>Akira N</author>
  </authors>
  <commentList>
    <comment ref="E90" authorId="0" shapeId="0" xr:uid="{2EF3E0F2-C508-4CBD-8AE4-7C8C4B47EDC3}">
      <text>
        <r>
          <rPr>
            <sz val="9"/>
            <color indexed="81"/>
            <rFont val="MS P ゴシック"/>
            <family val="3"/>
            <charset val="128"/>
          </rPr>
          <t>ランニングコスト計算書の結果を入力</t>
        </r>
      </text>
    </comment>
    <comment ref="E91" authorId="0" shapeId="0" xr:uid="{0A576B50-01ED-4E78-B7AE-EE180EB450EE}">
      <text>
        <r>
          <rPr>
            <sz val="9"/>
            <color indexed="81"/>
            <rFont val="MS P ゴシック"/>
            <family val="3"/>
            <charset val="128"/>
          </rPr>
          <t>別紙２(4)より自動転記</t>
        </r>
      </text>
    </comment>
    <comment ref="E92" authorId="1" shapeId="0" xr:uid="{1CAA2BB4-E370-4D16-B460-1F4DE92F306D}">
      <text>
        <r>
          <rPr>
            <sz val="9"/>
            <color indexed="81"/>
            <rFont val="MS P ゴシック"/>
            <family val="3"/>
            <charset val="128"/>
          </rPr>
          <t>別紙２(8)より自動転記</t>
        </r>
      </text>
    </comment>
    <comment ref="C113" authorId="1" shapeId="0" xr:uid="{004D75E1-E65A-48D9-897B-B1014097E6AF}">
      <text>
        <r>
          <rPr>
            <sz val="9"/>
            <color indexed="81"/>
            <rFont val="MS P ゴシック"/>
            <family val="3"/>
            <charset val="128"/>
          </rPr>
          <t xml:space="preserve">自動転記するため記載不要
</t>
        </r>
      </text>
    </comment>
    <comment ref="G113" authorId="2" shapeId="0" xr:uid="{A9C4088F-D53C-48AF-B78E-4E4C9B748300}">
      <text>
        <r>
          <rPr>
            <sz val="9"/>
            <color indexed="81"/>
            <rFont val="MS P ゴシック"/>
            <family val="3"/>
            <charset val="128"/>
          </rPr>
          <t>省CO2排出量集計表から転記すること　３０％以上の削減が必要
小数点3位以下切り捨て</t>
        </r>
      </text>
    </comment>
    <comment ref="E140" authorId="0" shapeId="0" xr:uid="{EDA49CFD-5DED-4786-9BD2-28FF05B617CB}">
      <text>
        <r>
          <rPr>
            <sz val="8"/>
            <color indexed="81"/>
            <rFont val="MS P ゴシック"/>
            <family val="3"/>
            <charset val="128"/>
          </rPr>
          <t>省エネ計算結果の年間CO2削減量を</t>
        </r>
        <r>
          <rPr>
            <b/>
            <sz val="8"/>
            <color indexed="81"/>
            <rFont val="MS P ゴシック"/>
            <family val="3"/>
            <charset val="128"/>
          </rPr>
          <t>kg単位</t>
        </r>
        <r>
          <rPr>
            <sz val="8"/>
            <color indexed="81"/>
            <rFont val="MS P ゴシック"/>
            <family val="3"/>
            <charset val="128"/>
          </rPr>
          <t>で
入れて下さい。ｔ単位に自動変換されます。</t>
        </r>
      </text>
    </comment>
    <comment ref="F140" authorId="1" shapeId="0" xr:uid="{D803C53A-F0D9-404B-B1D6-E95D4C2790E1}">
      <text>
        <r>
          <rPr>
            <sz val="8"/>
            <color indexed="81"/>
            <rFont val="MS P ゴシック"/>
            <family val="3"/>
            <charset val="128"/>
          </rPr>
          <t>空調機のうち
ルームエアコンは６年
冷凍機出力２２ｋｗ以下のものは13年とすること
注）冷凍機の出力とは冷凍機に直結する電動機の出力をいう
ボイラーのうち
ホテル・旅館の厨房用・浴場用ボイラーは10年
飲食店の厨房用ボイラーは8年とすること</t>
        </r>
      </text>
    </comment>
    <comment ref="F154" authorId="1" shapeId="0" xr:uid="{6719FF78-E4BD-4F57-B665-7B7D6BCDA8B1}">
      <text>
        <r>
          <rPr>
            <b/>
            <sz val="9"/>
            <color indexed="81"/>
            <rFont val="MS P ゴシック"/>
            <family val="3"/>
            <charset val="128"/>
          </rPr>
          <t>記載不要（自動計算）</t>
        </r>
      </text>
    </comment>
    <comment ref="E165" authorId="1" shapeId="0" xr:uid="{E44A1EEB-10AC-47F8-BA86-256A85191CDD}">
      <text>
        <r>
          <rPr>
            <sz val="9"/>
            <color indexed="81"/>
            <rFont val="MS P ゴシック"/>
            <family val="3"/>
            <charset val="128"/>
          </rPr>
          <t xml:space="preserve">上記計算に照らし合わせて自動計算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 Akira</author>
  </authors>
  <commentList>
    <comment ref="AA16" authorId="0" shapeId="0" xr:uid="{96D41EF0-9C8F-48ED-B5AE-87A6B8D9A9E1}">
      <text>
        <r>
          <rPr>
            <b/>
            <sz val="9"/>
            <color indexed="81"/>
            <rFont val="MS P ゴシック"/>
            <family val="3"/>
            <charset val="128"/>
          </rPr>
          <t>別紙１（２）事業による波及効果で、CO2排出量１トンを削減するために必要なコストが29,000円を上回る場合、【CO2削減コスト（補助金）が２９，０００円を上回る場合】欄の補助金所要額が転記されます</t>
        </r>
      </text>
    </comment>
  </commentList>
</comments>
</file>

<file path=xl/sharedStrings.xml><?xml version="1.0" encoding="utf-8"?>
<sst xmlns="http://schemas.openxmlformats.org/spreadsheetml/2006/main" count="421" uniqueCount="289">
  <si>
    <t>事業名</t>
    <rPh sb="0" eb="2">
      <t>ジギョウ</t>
    </rPh>
    <rPh sb="2" eb="3">
      <t>メイ</t>
    </rPh>
    <phoneticPr fontId="3"/>
  </si>
  <si>
    <t>事業実施の団体名</t>
    <rPh sb="0" eb="2">
      <t>ジギョウ</t>
    </rPh>
    <rPh sb="2" eb="4">
      <t>ジッシ</t>
    </rPh>
    <rPh sb="5" eb="7">
      <t>ダンタイ</t>
    </rPh>
    <rPh sb="7" eb="8">
      <t>メイ</t>
    </rPh>
    <phoneticPr fontId="3"/>
  </si>
  <si>
    <t>氏名</t>
    <rPh sb="0" eb="2">
      <t>シメイ</t>
    </rPh>
    <phoneticPr fontId="3"/>
  </si>
  <si>
    <t>所在地</t>
    <rPh sb="0" eb="3">
      <t>ショザイチ</t>
    </rPh>
    <phoneticPr fontId="3"/>
  </si>
  <si>
    <t>電話番号</t>
    <rPh sb="0" eb="2">
      <t>デンワ</t>
    </rPh>
    <rPh sb="2" eb="4">
      <t>バンゴウ</t>
    </rPh>
    <phoneticPr fontId="3"/>
  </si>
  <si>
    <t>FAX番号</t>
    <rPh sb="3" eb="5">
      <t>バンゴウ</t>
    </rPh>
    <phoneticPr fontId="3"/>
  </si>
  <si>
    <t>事業実施の担当者（事業の窓口となる方）</t>
    <rPh sb="0" eb="2">
      <t>ジギョウ</t>
    </rPh>
    <rPh sb="2" eb="4">
      <t>ジッシ</t>
    </rPh>
    <rPh sb="5" eb="8">
      <t>タントウシャ</t>
    </rPh>
    <rPh sb="9" eb="11">
      <t>ジギョウ</t>
    </rPh>
    <rPh sb="12" eb="14">
      <t>マドグチ</t>
    </rPh>
    <rPh sb="17" eb="18">
      <t>カタ</t>
    </rPh>
    <phoneticPr fontId="3"/>
  </si>
  <si>
    <t>団体の名称</t>
    <rPh sb="0" eb="2">
      <t>ダンタイ</t>
    </rPh>
    <rPh sb="3" eb="5">
      <t>メイショウ</t>
    </rPh>
    <phoneticPr fontId="3"/>
  </si>
  <si>
    <t>事業実施責任者</t>
    <rPh sb="0" eb="2">
      <t>ジギョウ</t>
    </rPh>
    <rPh sb="2" eb="4">
      <t>ジッシ</t>
    </rPh>
    <rPh sb="4" eb="7">
      <t>セキニンシャ</t>
    </rPh>
    <phoneticPr fontId="3"/>
  </si>
  <si>
    <t>役職名</t>
    <rPh sb="0" eb="3">
      <t>ヤクショクメイ</t>
    </rPh>
    <phoneticPr fontId="3"/>
  </si>
  <si>
    <t>別紙１</t>
    <rPh sb="0" eb="2">
      <t>ベッシ</t>
    </rPh>
    <phoneticPr fontId="3"/>
  </si>
  <si>
    <t>(1)総事業費</t>
    <rPh sb="3" eb="7">
      <t>ソウジギョウヒ</t>
    </rPh>
    <phoneticPr fontId="3"/>
  </si>
  <si>
    <t>(2)寄付金その他</t>
    <rPh sb="3" eb="6">
      <t>キフキン</t>
    </rPh>
    <rPh sb="8" eb="9">
      <t>タ</t>
    </rPh>
    <phoneticPr fontId="3"/>
  </si>
  <si>
    <t>(3)差引額</t>
    <rPh sb="3" eb="5">
      <t>サシヒキ</t>
    </rPh>
    <rPh sb="5" eb="6">
      <t>ガク</t>
    </rPh>
    <phoneticPr fontId="3"/>
  </si>
  <si>
    <t>(4)補助対象経費</t>
    <rPh sb="3" eb="5">
      <t>ホジョ</t>
    </rPh>
    <rPh sb="5" eb="7">
      <t>タイショウ</t>
    </rPh>
    <rPh sb="7" eb="9">
      <t>ケイヒ</t>
    </rPh>
    <phoneticPr fontId="3"/>
  </si>
  <si>
    <t>　 の収入</t>
    <rPh sb="3" eb="5">
      <t>シュウニュウ</t>
    </rPh>
    <phoneticPr fontId="3"/>
  </si>
  <si>
    <t>(1)-(2)</t>
    <phoneticPr fontId="3"/>
  </si>
  <si>
    <t>　 支出予定額</t>
    <rPh sb="2" eb="4">
      <t>シシュツ</t>
    </rPh>
    <rPh sb="4" eb="6">
      <t>ヨテイ</t>
    </rPh>
    <rPh sb="6" eb="7">
      <t>ガク</t>
    </rPh>
    <phoneticPr fontId="3"/>
  </si>
  <si>
    <t>所要経費</t>
    <rPh sb="0" eb="2">
      <t>ショヨウ</t>
    </rPh>
    <rPh sb="2" eb="4">
      <t>ケイヒ</t>
    </rPh>
    <phoneticPr fontId="3"/>
  </si>
  <si>
    <t>(5)基準額</t>
    <rPh sb="3" eb="5">
      <t>キジュン</t>
    </rPh>
    <rPh sb="5" eb="6">
      <t>ガク</t>
    </rPh>
    <phoneticPr fontId="3"/>
  </si>
  <si>
    <t>(6)選定額</t>
    <rPh sb="3" eb="5">
      <t>センテイ</t>
    </rPh>
    <rPh sb="5" eb="6">
      <t>ガク</t>
    </rPh>
    <phoneticPr fontId="3"/>
  </si>
  <si>
    <t>(7)補助基本額</t>
    <rPh sb="3" eb="5">
      <t>ホジョ</t>
    </rPh>
    <rPh sb="5" eb="7">
      <t>キホン</t>
    </rPh>
    <rPh sb="7" eb="8">
      <t>ガク</t>
    </rPh>
    <phoneticPr fontId="3"/>
  </si>
  <si>
    <t>(8)補助金所要額</t>
    <rPh sb="3" eb="6">
      <t>ホジョキン</t>
    </rPh>
    <rPh sb="6" eb="8">
      <t>ショヨウ</t>
    </rPh>
    <rPh sb="8" eb="9">
      <t>ガク</t>
    </rPh>
    <phoneticPr fontId="3"/>
  </si>
  <si>
    <t>(4)と(5)を比較し</t>
    <rPh sb="8" eb="10">
      <t>ヒカク</t>
    </rPh>
    <phoneticPr fontId="3"/>
  </si>
  <si>
    <t>(3)と(6)を比較し</t>
    <rPh sb="8" eb="10">
      <t>ヒカク</t>
    </rPh>
    <phoneticPr fontId="3"/>
  </si>
  <si>
    <t>て少ない方の額</t>
    <rPh sb="1" eb="2">
      <t>スク</t>
    </rPh>
    <rPh sb="4" eb="5">
      <t>ホウ</t>
    </rPh>
    <rPh sb="6" eb="7">
      <t>ガク</t>
    </rPh>
    <phoneticPr fontId="3"/>
  </si>
  <si>
    <t>補助対象経費支出予定額内訳</t>
    <rPh sb="0" eb="2">
      <t>ホジョ</t>
    </rPh>
    <rPh sb="2" eb="4">
      <t>タイショウ</t>
    </rPh>
    <rPh sb="4" eb="6">
      <t>ケイヒ</t>
    </rPh>
    <rPh sb="6" eb="8">
      <t>シシュツ</t>
    </rPh>
    <rPh sb="8" eb="10">
      <t>ヨテイ</t>
    </rPh>
    <rPh sb="10" eb="11">
      <t>ガク</t>
    </rPh>
    <rPh sb="11" eb="13">
      <t>ウチワケ</t>
    </rPh>
    <phoneticPr fontId="3"/>
  </si>
  <si>
    <t>経費区分・費目</t>
    <rPh sb="0" eb="2">
      <t>ケイヒ</t>
    </rPh>
    <rPh sb="2" eb="4">
      <t>クブン</t>
    </rPh>
    <rPh sb="5" eb="7">
      <t>ヒモク</t>
    </rPh>
    <phoneticPr fontId="3"/>
  </si>
  <si>
    <t>金額</t>
    <rPh sb="0" eb="2">
      <t>キンガク</t>
    </rPh>
    <phoneticPr fontId="3"/>
  </si>
  <si>
    <t>積算内訳</t>
    <rPh sb="0" eb="2">
      <t>セキサン</t>
    </rPh>
    <rPh sb="2" eb="4">
      <t>ウチワケ</t>
    </rPh>
    <phoneticPr fontId="3"/>
  </si>
  <si>
    <t>合計</t>
    <rPh sb="0" eb="2">
      <t>ゴウケイ</t>
    </rPh>
    <phoneticPr fontId="3"/>
  </si>
  <si>
    <t>購入予定の主な財産の内訳（一品、一組又は一式の価格が５０万円以上のもの）</t>
    <rPh sb="0" eb="2">
      <t>コウニュウ</t>
    </rPh>
    <rPh sb="2" eb="4">
      <t>ヨテイ</t>
    </rPh>
    <rPh sb="5" eb="6">
      <t>オモ</t>
    </rPh>
    <rPh sb="7" eb="9">
      <t>ザイサン</t>
    </rPh>
    <rPh sb="10" eb="12">
      <t>ウチワケ</t>
    </rPh>
    <rPh sb="13" eb="15">
      <t>イッピン</t>
    </rPh>
    <rPh sb="16" eb="17">
      <t>ヒト</t>
    </rPh>
    <rPh sb="17" eb="18">
      <t>クミ</t>
    </rPh>
    <rPh sb="18" eb="19">
      <t>マタ</t>
    </rPh>
    <rPh sb="20" eb="22">
      <t>イッシキ</t>
    </rPh>
    <rPh sb="23" eb="25">
      <t>カカク</t>
    </rPh>
    <rPh sb="28" eb="30">
      <t>マンエン</t>
    </rPh>
    <rPh sb="30" eb="32">
      <t>イジョウ</t>
    </rPh>
    <phoneticPr fontId="3"/>
  </si>
  <si>
    <t>名称</t>
    <rPh sb="0" eb="2">
      <t>メイショウ</t>
    </rPh>
    <phoneticPr fontId="3"/>
  </si>
  <si>
    <t>仕様</t>
    <rPh sb="0" eb="2">
      <t>シヨウ</t>
    </rPh>
    <phoneticPr fontId="3"/>
  </si>
  <si>
    <t>数量</t>
    <rPh sb="0" eb="2">
      <t>スウリョウ</t>
    </rPh>
    <phoneticPr fontId="3"/>
  </si>
  <si>
    <t>単価</t>
    <rPh sb="0" eb="2">
      <t>タンカ</t>
    </rPh>
    <phoneticPr fontId="3"/>
  </si>
  <si>
    <t>注1　本内訳に、見積書又は計算書等を添付する。</t>
    <rPh sb="0" eb="1">
      <t>チュウ</t>
    </rPh>
    <rPh sb="3" eb="4">
      <t>ホン</t>
    </rPh>
    <rPh sb="4" eb="6">
      <t>ウチワケ</t>
    </rPh>
    <rPh sb="8" eb="11">
      <t>ミツモリショ</t>
    </rPh>
    <rPh sb="11" eb="12">
      <t>マタ</t>
    </rPh>
    <rPh sb="13" eb="16">
      <t>ケイサンショ</t>
    </rPh>
    <rPh sb="16" eb="17">
      <t>ナド</t>
    </rPh>
    <rPh sb="18" eb="20">
      <t>テンプ</t>
    </rPh>
    <phoneticPr fontId="3"/>
  </si>
  <si>
    <t>注2　記入欄が少ない場合は、本様式を引き伸ばして使用する。</t>
    <rPh sb="0" eb="1">
      <t>チュウ</t>
    </rPh>
    <rPh sb="3" eb="5">
      <t>キニュウ</t>
    </rPh>
    <rPh sb="5" eb="6">
      <t>ラン</t>
    </rPh>
    <rPh sb="7" eb="8">
      <t>スク</t>
    </rPh>
    <rPh sb="10" eb="12">
      <t>バアイ</t>
    </rPh>
    <rPh sb="14" eb="15">
      <t>ホン</t>
    </rPh>
    <rPh sb="15" eb="17">
      <t>ヨウシキ</t>
    </rPh>
    <rPh sb="18" eb="19">
      <t>ヒ</t>
    </rPh>
    <rPh sb="20" eb="21">
      <t>ノ</t>
    </rPh>
    <rPh sb="24" eb="26">
      <t>シヨウ</t>
    </rPh>
    <phoneticPr fontId="3"/>
  </si>
  <si>
    <t>代表者の職・氏名</t>
    <rPh sb="0" eb="3">
      <t>ダイヒョウシャ</t>
    </rPh>
    <rPh sb="4" eb="5">
      <t>ショク</t>
    </rPh>
    <rPh sb="6" eb="8">
      <t>シメイ</t>
    </rPh>
    <phoneticPr fontId="1"/>
  </si>
  <si>
    <t>様式第１（第５条関係）</t>
    <phoneticPr fontId="1"/>
  </si>
  <si>
    <t>一般社団法人静岡県環境資源協会</t>
    <phoneticPr fontId="1"/>
  </si>
  <si>
    <t>住所</t>
    <rPh sb="0" eb="2">
      <t>ジュウショ</t>
    </rPh>
    <phoneticPr fontId="1"/>
  </si>
  <si>
    <t>氏名又は名称</t>
    <rPh sb="0" eb="2">
      <t>シメイ</t>
    </rPh>
    <rPh sb="2" eb="3">
      <t>マタ</t>
    </rPh>
    <rPh sb="4" eb="6">
      <t>メイショウ</t>
    </rPh>
    <phoneticPr fontId="1"/>
  </si>
  <si>
    <t>申請者</t>
    <rPh sb="0" eb="3">
      <t>シンセイシャ</t>
    </rPh>
    <phoneticPr fontId="1"/>
  </si>
  <si>
    <t>記</t>
    <rPh sb="0" eb="1">
      <t>キ</t>
    </rPh>
    <phoneticPr fontId="1"/>
  </si>
  <si>
    <t>１　補助事業名</t>
  </si>
  <si>
    <t>２　補助事業の目的及び内容</t>
    <phoneticPr fontId="1"/>
  </si>
  <si>
    <t>別紙１　実施計画書のとおり</t>
    <phoneticPr fontId="1"/>
  </si>
  <si>
    <t>３　補助金交付申請額</t>
    <phoneticPr fontId="1"/>
  </si>
  <si>
    <t>４　補助事業に要する経費</t>
    <phoneticPr fontId="1"/>
  </si>
  <si>
    <t>別紙２　経費内訳のとおり</t>
    <phoneticPr fontId="1"/>
  </si>
  <si>
    <t>５　補助事業の開始及び完了予定年月日</t>
    <phoneticPr fontId="1"/>
  </si>
  <si>
    <t>交付決定の日　～</t>
    <phoneticPr fontId="1"/>
  </si>
  <si>
    <t>６　その他参考資料</t>
    <phoneticPr fontId="1"/>
  </si>
  <si>
    <t>７　本件責任者及び担当者の氏名、連絡先等</t>
    <phoneticPr fontId="1"/>
  </si>
  <si>
    <t>（１）責任者の所属部署・職名・氏名</t>
    <phoneticPr fontId="1"/>
  </si>
  <si>
    <t>（２）担当者の所属部署・職名・氏名</t>
    <phoneticPr fontId="1"/>
  </si>
  <si>
    <t>（３）連絡先（電話番号・Eメールアドレス）</t>
    <phoneticPr fontId="1"/>
  </si>
  <si>
    <t>会長　平井　一之　殿</t>
    <rPh sb="3" eb="5">
      <t>ヒライ</t>
    </rPh>
    <rPh sb="6" eb="8">
      <t>カズユキ</t>
    </rPh>
    <phoneticPr fontId="1"/>
  </si>
  <si>
    <t xml:space="preserve">注１　規程第３条第３項の規定に基づき共同で申請する場合は、代表事業者が申請すること。
　２　「５　その他参考資料」として、申請者が地方公共団体以外の者である場合は、申請者の組織概要、経理状況説明書（直近の２決算期に関する貸借対照表及び損益計算書（申請時に、法人の設立から１会計年度を経過していない場合には、申請年度の事業計画及び収支予算、法人の設立から１会計年度を経過し、かつ、２会計年度を経過していない場合には、直近の１決算期に関する貸借対照表及び損益計算書））及び定款（申請者が個人企業の場合は、住民票の写し（いずれも発行後３ヶ月以内のもの））を添付すること（申請者が、法律に基づき設立の認可等を行う行政機関から、その認可等を受け、又は当該行政機関の合議制の機関における設立の認可等が適当である旨の文書を受領している者である場合は、設立の認可等を受け、又は設立の認可等が適当であるとされた法人の事業計画及び収支予算の案並びに定款の案を添付すること。ただし、これらの案が作成されていない場合には、添付を要しない。）。また、地方公共団体が申請する場合は、申請年度の予算書を添付すること。
　３　別紙１又は別紙２において事業ごとに求めている設備等のシステム図・配置図・仕様書、補助事業に関する見積書・各種計算書、法律に基づく登録に係る通知の写し等を添付すること。
※交付申請前にすでに提出されている書類については添付を省略して差し支えない。
</t>
    <phoneticPr fontId="1"/>
  </si>
  <si>
    <t>.</t>
    <phoneticPr fontId="1"/>
  </si>
  <si>
    <t>ガソリン</t>
  </si>
  <si>
    <t>tCO2/千kWh</t>
    <rPh sb="5" eb="6">
      <t>セン</t>
    </rPh>
    <phoneticPr fontId="17"/>
  </si>
  <si>
    <t>千KWh</t>
  </si>
  <si>
    <t>消費電力量</t>
    <rPh sb="0" eb="2">
      <t>ショウヒ</t>
    </rPh>
    <rPh sb="2" eb="4">
      <t>デンリョク</t>
    </rPh>
    <rPh sb="4" eb="5">
      <t>リョウ</t>
    </rPh>
    <phoneticPr fontId="3"/>
  </si>
  <si>
    <t>tCO2/GJ</t>
  </si>
  <si>
    <t>GJ</t>
  </si>
  <si>
    <t>冷水</t>
  </si>
  <si>
    <t>温水</t>
  </si>
  <si>
    <t>産業用以外の蒸気</t>
  </si>
  <si>
    <t>産業用蒸気</t>
  </si>
  <si>
    <t>tC/GJ</t>
  </si>
  <si>
    <t>GJ/千m3</t>
    <rPh sb="3" eb="4">
      <t>セン</t>
    </rPh>
    <phoneticPr fontId="16"/>
  </si>
  <si>
    <t>tCO2/千m3</t>
    <rPh sb="5" eb="6">
      <t>セン</t>
    </rPh>
    <phoneticPr fontId="17"/>
  </si>
  <si>
    <t>千m3</t>
  </si>
  <si>
    <t>都市ガス</t>
  </si>
  <si>
    <t>転炉ガス</t>
  </si>
  <si>
    <t>高炉ガス</t>
  </si>
  <si>
    <t>コークス炉ガス</t>
  </si>
  <si>
    <t>GJ/t</t>
  </si>
  <si>
    <t>tCO2/t</t>
  </si>
  <si>
    <t>t</t>
  </si>
  <si>
    <t>コールタール</t>
  </si>
  <si>
    <t>石炭コークス</t>
  </si>
  <si>
    <t>無煙炭</t>
  </si>
  <si>
    <t>一般炭</t>
  </si>
  <si>
    <t>原料炭</t>
  </si>
  <si>
    <t>その他可燃性天然ガス</t>
  </si>
  <si>
    <t>液化天然ガス（ＬＮＧ）</t>
  </si>
  <si>
    <t>石油系炭化水素ガス</t>
  </si>
  <si>
    <t>液化石油ガス(ＬＰＧ)</t>
  </si>
  <si>
    <t>石油コークス</t>
  </si>
  <si>
    <t>石油アスファルト</t>
  </si>
  <si>
    <t>GJ/kL</t>
  </si>
  <si>
    <t>tCO2/kL</t>
  </si>
  <si>
    <t>kL</t>
  </si>
  <si>
    <t>Ｂ・Ｃ重油</t>
  </si>
  <si>
    <t>Ａ重油</t>
  </si>
  <si>
    <t>軽油</t>
  </si>
  <si>
    <t>灯油</t>
  </si>
  <si>
    <t>ナフサ</t>
  </si>
  <si>
    <t>コンデンセート(NGL)</t>
  </si>
  <si>
    <t>原油(コンデンセートを除く。)</t>
  </si>
  <si>
    <t>排出係数</t>
    <rPh sb="0" eb="2">
      <t>ハイシュツ</t>
    </rPh>
    <rPh sb="2" eb="4">
      <t>ケイスウ</t>
    </rPh>
    <phoneticPr fontId="16"/>
  </si>
  <si>
    <t>換算係数</t>
    <rPh sb="0" eb="2">
      <t>カンサン</t>
    </rPh>
    <rPh sb="2" eb="4">
      <t>ケイスウ</t>
    </rPh>
    <phoneticPr fontId="16"/>
  </si>
  <si>
    <t>（エネルギー種類を選んでください）</t>
    <rPh sb="6" eb="8">
      <t>シュルイ</t>
    </rPh>
    <rPh sb="9" eb="10">
      <t>エラ</t>
    </rPh>
    <phoneticPr fontId="3"/>
  </si>
  <si>
    <t>炭素</t>
    <rPh sb="0" eb="2">
      <t>タンソ</t>
    </rPh>
    <phoneticPr fontId="16"/>
  </si>
  <si>
    <t>発熱量</t>
    <rPh sb="0" eb="2">
      <t>ハツネツ</t>
    </rPh>
    <rPh sb="2" eb="3">
      <t>リョウ</t>
    </rPh>
    <phoneticPr fontId="16"/>
  </si>
  <si>
    <t>注２　記入欄が少ない場合は、本様式を引き伸ばして使用する。</t>
  </si>
  <si>
    <t>・省エネルギー計算等の根拠資料</t>
  </si>
  <si>
    <t>・工程表 </t>
    <phoneticPr fontId="3"/>
  </si>
  <si>
    <t>・改修前後の設備のシステム図・配置図・仕様書・平面図・単線結線図等、記入内容の根拠資料等 </t>
    <phoneticPr fontId="3"/>
  </si>
  <si>
    <t>注１　本計画書に、以下の資料等を添付する。</t>
  </si>
  <si>
    <t>＊　実施スケジュールは別紙を添付してもよい。</t>
  </si>
  <si>
    <t>＊　事業の実施スケジュールを記入する。全工程を含めた実施スケジュールとし、事業内容と照らし合わせ、何をどこまで実施するのかが明らかに分かるように記入する。</t>
    <phoneticPr fontId="3"/>
  </si>
  <si>
    <t>＜事業実施スケジュール＞</t>
    <rPh sb="1" eb="3">
      <t>ジギョウ</t>
    </rPh>
    <rPh sb="3" eb="5">
      <t>ジッシ</t>
    </rPh>
    <phoneticPr fontId="3"/>
  </si>
  <si>
    <t>ＥＭＳや計測器を、誰が（実施体制）、どのように利用し（運用方法）、どのような効果を上げたいのか（導入効果）を整理すること。（別紙に添付でも可）</t>
    <rPh sb="62" eb="64">
      <t>ベッシ</t>
    </rPh>
    <rPh sb="65" eb="67">
      <t>テンプ</t>
    </rPh>
    <rPh sb="69" eb="70">
      <t>カ</t>
    </rPh>
    <phoneticPr fontId="3"/>
  </si>
  <si>
    <t>＜ＥＭＳや計測器を導入する場合のエネルギー管理計画＞</t>
  </si>
  <si>
    <t>＊　導入する設備の保守計画を記入する。</t>
    <rPh sb="2" eb="4">
      <t>ドウニュウ</t>
    </rPh>
    <rPh sb="6" eb="8">
      <t>セツビ</t>
    </rPh>
    <rPh sb="9" eb="11">
      <t>ホシュ</t>
    </rPh>
    <rPh sb="11" eb="13">
      <t>ケイカク</t>
    </rPh>
    <rPh sb="14" eb="16">
      <t>キニュウ</t>
    </rPh>
    <phoneticPr fontId="3"/>
  </si>
  <si>
    <t>【設備の保守計画】</t>
    <rPh sb="1" eb="3">
      <t>セツビ</t>
    </rPh>
    <rPh sb="4" eb="6">
      <t>ホシュ</t>
    </rPh>
    <rPh sb="6" eb="8">
      <t>ケイカク</t>
    </rPh>
    <phoneticPr fontId="3"/>
  </si>
  <si>
    <t>＊　補助事業遂行上、許認可、権利関係等関係者間の調整が必要となる事項について記入する。</t>
    <rPh sb="2" eb="4">
      <t>ホジョ</t>
    </rPh>
    <rPh sb="4" eb="6">
      <t>ジギョウ</t>
    </rPh>
    <rPh sb="6" eb="8">
      <t>スイコウ</t>
    </rPh>
    <rPh sb="8" eb="9">
      <t>ウエ</t>
    </rPh>
    <rPh sb="10" eb="13">
      <t>キョニンカ</t>
    </rPh>
    <rPh sb="14" eb="16">
      <t>ケンリ</t>
    </rPh>
    <rPh sb="16" eb="18">
      <t>カンケイ</t>
    </rPh>
    <rPh sb="18" eb="19">
      <t>トウ</t>
    </rPh>
    <rPh sb="19" eb="21">
      <t>カンケイ</t>
    </rPh>
    <rPh sb="21" eb="22">
      <t>シャ</t>
    </rPh>
    <rPh sb="22" eb="23">
      <t>カン</t>
    </rPh>
    <rPh sb="24" eb="26">
      <t>チョウセイ</t>
    </rPh>
    <rPh sb="27" eb="29">
      <t>ヒツヨウ</t>
    </rPh>
    <rPh sb="32" eb="34">
      <t>ジコウ</t>
    </rPh>
    <phoneticPr fontId="3"/>
  </si>
  <si>
    <t>【許認可、権利関係等事業実施の前提となる事項及び実施上問題となる事項】</t>
    <rPh sb="1" eb="4">
      <t>キョニンカ</t>
    </rPh>
    <rPh sb="5" eb="7">
      <t>ケンリ</t>
    </rPh>
    <rPh sb="7" eb="9">
      <t>カンケイ</t>
    </rPh>
    <rPh sb="9" eb="10">
      <t>トウ</t>
    </rPh>
    <rPh sb="10" eb="12">
      <t>ジギョウ</t>
    </rPh>
    <rPh sb="12" eb="14">
      <t>ジッシ</t>
    </rPh>
    <rPh sb="15" eb="17">
      <t>ゼンテイ</t>
    </rPh>
    <rPh sb="20" eb="22">
      <t>ジコウ</t>
    </rPh>
    <rPh sb="22" eb="23">
      <t>オヨ</t>
    </rPh>
    <rPh sb="24" eb="26">
      <t>ジッシ</t>
    </rPh>
    <rPh sb="26" eb="27">
      <t>ウエ</t>
    </rPh>
    <rPh sb="27" eb="29">
      <t>モンダイ</t>
    </rPh>
    <rPh sb="32" eb="34">
      <t>ジコウ</t>
    </rPh>
    <phoneticPr fontId="3"/>
  </si>
  <si>
    <t>＊　他の国の補助金等（固定価格買取制度を含む。）への応募状況等を記入する。</t>
  </si>
  <si>
    <t>【他の補助金との関係】</t>
    <rPh sb="1" eb="2">
      <t>ホカ</t>
    </rPh>
    <rPh sb="3" eb="5">
      <t>ホジョ</t>
    </rPh>
    <rPh sb="5" eb="6">
      <t>キン</t>
    </rPh>
    <rPh sb="8" eb="10">
      <t>カンケイ</t>
    </rPh>
    <phoneticPr fontId="3"/>
  </si>
  <si>
    <t>＜事業実施に関連する事項＞</t>
    <rPh sb="1" eb="3">
      <t>ジギョウ</t>
    </rPh>
    <rPh sb="3" eb="5">
      <t>ジッシ</t>
    </rPh>
    <rPh sb="6" eb="8">
      <t>カンレン</t>
    </rPh>
    <rPh sb="10" eb="12">
      <t>ジコウ</t>
    </rPh>
    <phoneticPr fontId="3"/>
  </si>
  <si>
    <t>＊　いずれかに○を付ける。</t>
    <rPh sb="9" eb="10">
      <t>ツ</t>
    </rPh>
    <phoneticPr fontId="3"/>
  </si>
  <si>
    <t>②　その他</t>
    <phoneticPr fontId="3"/>
  </si>
  <si>
    <t>①　補助事業者自身　</t>
    <phoneticPr fontId="3"/>
  </si>
  <si>
    <t>＜補助対象設備・工事等の発注先＞</t>
    <phoneticPr fontId="3"/>
  </si>
  <si>
    <t>＊　補助事業の実施体制について、発注先の選定方法に加え、補助事業者内の施工監理や経理等の体制を含め記入する（別紙添付でも可）</t>
    <rPh sb="20" eb="22">
      <t>センテイ</t>
    </rPh>
    <rPh sb="22" eb="24">
      <t>ホウホウ</t>
    </rPh>
    <phoneticPr fontId="3"/>
  </si>
  <si>
    <t>＜事業の実施体制＞</t>
    <rPh sb="1" eb="3">
      <t>ジギョウ</t>
    </rPh>
    <rPh sb="4" eb="6">
      <t>ジッシ</t>
    </rPh>
    <rPh sb="6" eb="8">
      <t>タイセイ</t>
    </rPh>
    <phoneticPr fontId="3"/>
  </si>
  <si>
    <t xml:space="preserve"> </t>
    <phoneticPr fontId="3"/>
  </si>
  <si>
    <t>※半角数字のみ入力、単位(円)は不要</t>
    <rPh sb="1" eb="3">
      <t>ハンカク</t>
    </rPh>
    <rPh sb="3" eb="5">
      <t>スウジ</t>
    </rPh>
    <rPh sb="7" eb="9">
      <t>ニュウリョク</t>
    </rPh>
    <rPh sb="10" eb="12">
      <t>タンイ</t>
    </rPh>
    <rPh sb="13" eb="14">
      <t>エン</t>
    </rPh>
    <rPh sb="16" eb="18">
      <t>フヨウ</t>
    </rPh>
    <phoneticPr fontId="3"/>
  </si>
  <si>
    <t>合計（総事業費）</t>
    <rPh sb="0" eb="2">
      <t>ゴウケイ</t>
    </rPh>
    <rPh sb="3" eb="7">
      <t>ソウジギョウヒ</t>
    </rPh>
    <phoneticPr fontId="3"/>
  </si>
  <si>
    <t>なし</t>
  </si>
  <si>
    <t xml:space="preserve">抵当権の設定 </t>
    <phoneticPr fontId="3"/>
  </si>
  <si>
    <t>-</t>
    <phoneticPr fontId="3"/>
  </si>
  <si>
    <t>借入先金融機関名</t>
    <phoneticPr fontId="3"/>
  </si>
  <si>
    <t>借入金(円)</t>
    <phoneticPr fontId="3"/>
  </si>
  <si>
    <t>自己資金(円)</t>
    <rPh sb="0" eb="2">
      <t>ジコ</t>
    </rPh>
    <rPh sb="2" eb="4">
      <t>シキン</t>
    </rPh>
    <rPh sb="5" eb="6">
      <t>エン</t>
    </rPh>
    <phoneticPr fontId="3"/>
  </si>
  <si>
    <t>補助金申請額(円)</t>
    <rPh sb="0" eb="3">
      <t>ホジョキン</t>
    </rPh>
    <rPh sb="3" eb="5">
      <t>シンセイ</t>
    </rPh>
    <rPh sb="5" eb="6">
      <t>ガク</t>
    </rPh>
    <rPh sb="7" eb="8">
      <t>エン</t>
    </rPh>
    <phoneticPr fontId="3"/>
  </si>
  <si>
    <t>金額(円)</t>
    <rPh sb="0" eb="2">
      <t>キンガク</t>
    </rPh>
    <rPh sb="3" eb="4">
      <t>エン</t>
    </rPh>
    <phoneticPr fontId="3"/>
  </si>
  <si>
    <t>＊　抵当権の設定は根抵当権も含む</t>
    <rPh sb="2" eb="5">
      <t>テイトウケン</t>
    </rPh>
    <rPh sb="6" eb="8">
      <t>セッテイ</t>
    </rPh>
    <rPh sb="9" eb="13">
      <t>ネテイトウケン</t>
    </rPh>
    <rPh sb="14" eb="15">
      <t>フク</t>
    </rPh>
    <phoneticPr fontId="3"/>
  </si>
  <si>
    <t>＊　高効率設備導入補助事業に要する経費を支払うための資金の調達計画及び調達方法を記入する。</t>
    <phoneticPr fontId="3"/>
  </si>
  <si>
    <t>＜資金計画＞</t>
    <rPh sb="1" eb="3">
      <t>シキン</t>
    </rPh>
    <rPh sb="3" eb="5">
      <t>ケイカク</t>
    </rPh>
    <phoneticPr fontId="3"/>
  </si>
  <si>
    <t>円</t>
    <rPh sb="0" eb="1">
      <t>エン</t>
    </rPh>
    <phoneticPr fontId="3"/>
  </si>
  <si>
    <t>円</t>
    <rPh sb="0" eb="1">
      <t>エン</t>
    </rPh>
    <phoneticPr fontId="3"/>
  </si>
  <si>
    <t>補助対象経費に対する補助金の支出見込み額</t>
    <rPh sb="0" eb="2">
      <t>ホジョ</t>
    </rPh>
    <rPh sb="2" eb="4">
      <t>タイショウ</t>
    </rPh>
    <rPh sb="4" eb="6">
      <t>ケイヒ</t>
    </rPh>
    <rPh sb="7" eb="8">
      <t>タイ</t>
    </rPh>
    <rPh sb="10" eb="12">
      <t>ホジョ</t>
    </rPh>
    <rPh sb="14" eb="16">
      <t>シシュツ</t>
    </rPh>
    <rPh sb="16" eb="18">
      <t>ミコ</t>
    </rPh>
    <rPh sb="19" eb="20">
      <t>テイガク</t>
    </rPh>
    <phoneticPr fontId="3"/>
  </si>
  <si>
    <t>補助対象経費の支出予定額</t>
    <rPh sb="0" eb="2">
      <t>ホジョ</t>
    </rPh>
    <rPh sb="2" eb="4">
      <t>タイショウ</t>
    </rPh>
    <rPh sb="4" eb="6">
      <t>ケイヒ</t>
    </rPh>
    <rPh sb="7" eb="9">
      <t>シシュツ</t>
    </rPh>
    <rPh sb="9" eb="11">
      <t>ヨテイ</t>
    </rPh>
    <rPh sb="11" eb="12">
      <t>ガク</t>
    </rPh>
    <phoneticPr fontId="3"/>
  </si>
  <si>
    <t>給湯</t>
    <rPh sb="0" eb="2">
      <t>キュウトウ</t>
    </rPh>
    <phoneticPr fontId="3"/>
  </si>
  <si>
    <t>ｔ</t>
    <phoneticPr fontId="3"/>
  </si>
  <si>
    <t>空調</t>
    <rPh sb="0" eb="2">
      <t>クウチョウ</t>
    </rPh>
    <phoneticPr fontId="3"/>
  </si>
  <si>
    <t>②法定耐用年数</t>
    <rPh sb="1" eb="3">
      <t>ホウテイ</t>
    </rPh>
    <rPh sb="3" eb="5">
      <t>タイヨウ</t>
    </rPh>
    <rPh sb="5" eb="7">
      <t>ネンスウ</t>
    </rPh>
    <phoneticPr fontId="3"/>
  </si>
  <si>
    <t>導入設備名</t>
    <rPh sb="0" eb="2">
      <t>ドウニュウ</t>
    </rPh>
    <rPh sb="2" eb="4">
      <t>セツビ</t>
    </rPh>
    <rPh sb="4" eb="5">
      <t>メイ</t>
    </rPh>
    <phoneticPr fontId="3"/>
  </si>
  <si>
    <t>　※削減効果の対策別内訳・法定耐用年数</t>
    <rPh sb="13" eb="15">
      <t>ホウテイ</t>
    </rPh>
    <rPh sb="15" eb="17">
      <t>タイヨウ</t>
    </rPh>
    <rPh sb="17" eb="19">
      <t>ネンスウ</t>
    </rPh>
    <phoneticPr fontId="3"/>
  </si>
  <si>
    <t>　　　　　　　　　　　　　　　　　 減量[tCO2／年]×法定耐用年数[年]）</t>
    <phoneticPr fontId="3"/>
  </si>
  <si>
    <t>　　　　　　　　　　　　　　　　　 量[tCO2／年]×法定耐用年数[年] ＋ 設備Ｂの年間のｴﾈﾙｷﾞｰ起源CO2の排出削</t>
    <phoneticPr fontId="3"/>
  </si>
  <si>
    <t>　（例：設備Ａと設備Ｂをまとめて導入する場合）</t>
    <phoneticPr fontId="3"/>
  </si>
  <si>
    <t>※１　事業により法定耐用年数が異なる複数の補助対象設備を整備する場合、計算式を次の式に変えて算出する。</t>
  </si>
  <si>
    <t>　ｴﾈﾙｷﾞｰ起源CO2の排出削減量[tCO2／年]×法定耐用年数[年]）</t>
    <phoneticPr fontId="3"/>
  </si>
  <si>
    <t>＊　「別添のとおり」と記入し、原則として、「地球温暖化対策事業効果算定ガイドブック＜補助事業申請者用＞（平成29年２月環境省地球環境局）」」（以下「ガイドブック」という。）において使用するエクセルファイル（「補助事業者向けハード対策事業計算ファイル」）により、事業の直接効果及び波及効果を算定した上で、同ファイルを添付する。なお、エクセルファイル（「補助事業申請者向けハード対策事業計算ファイル」）において記載する各々の設定根拠、引用元に係る具体的資料を添付すること。</t>
    <phoneticPr fontId="3"/>
  </si>
  <si>
    <t>別添のとおり</t>
    <rPh sb="0" eb="2">
      <t>ベッテン</t>
    </rPh>
    <phoneticPr fontId="3"/>
  </si>
  <si>
    <t>（２）事業による波及効果</t>
    <rPh sb="3" eb="5">
      <t>ジギョウ</t>
    </rPh>
    <rPh sb="8" eb="10">
      <t>ハキュウ</t>
    </rPh>
    <rPh sb="10" eb="12">
      <t>コウカ</t>
    </rPh>
    <phoneticPr fontId="3"/>
  </si>
  <si>
    <t>CO2削減率（％）</t>
    <rPh sb="3" eb="6">
      <t>サクゲンリツ</t>
    </rPh>
    <phoneticPr fontId="3"/>
  </si>
  <si>
    <t>・・・</t>
    <phoneticPr fontId="3"/>
  </si>
  <si>
    <t>（１）事業による直接効果</t>
    <rPh sb="3" eb="5">
      <t>ジギョウ</t>
    </rPh>
    <rPh sb="8" eb="10">
      <t>チョクセツ</t>
    </rPh>
    <rPh sb="10" eb="12">
      <t>コウカ</t>
    </rPh>
    <phoneticPr fontId="3"/>
  </si>
  <si>
    <t>【ＣＯ２削減効果】</t>
    <rPh sb="4" eb="6">
      <t>サクゲン</t>
    </rPh>
    <rPh sb="6" eb="8">
      <t>コウカ</t>
    </rPh>
    <phoneticPr fontId="3"/>
  </si>
  <si>
    <t>＜事業の効果＞</t>
    <rPh sb="1" eb="3">
      <t>ジギョウ</t>
    </rPh>
    <rPh sb="4" eb="6">
      <t>コウカ</t>
    </rPh>
    <phoneticPr fontId="3"/>
  </si>
  <si>
    <t>＊　導入する高効率設備の技術について、今後、どのように活用・展開されることが期待されるか具体的に記入する。</t>
    <rPh sb="6" eb="9">
      <t>コウコウリツ</t>
    </rPh>
    <rPh sb="9" eb="11">
      <t>セツビ</t>
    </rPh>
    <phoneticPr fontId="3"/>
  </si>
  <si>
    <t>【導入技術の今後の活用・展開の見通し】</t>
    <rPh sb="1" eb="3">
      <t>ドウニュウ</t>
    </rPh>
    <rPh sb="3" eb="5">
      <t>ギジュツ</t>
    </rPh>
    <rPh sb="6" eb="8">
      <t>コンゴ</t>
    </rPh>
    <rPh sb="9" eb="11">
      <t>カツヨウ</t>
    </rPh>
    <rPh sb="12" eb="14">
      <t>テンカイ</t>
    </rPh>
    <rPh sb="15" eb="17">
      <t>ミトオ</t>
    </rPh>
    <phoneticPr fontId="3"/>
  </si>
  <si>
    <t>・他の事業への波及効果</t>
    <rPh sb="1" eb="2">
      <t>タ</t>
    </rPh>
    <rPh sb="3" eb="5">
      <t>ジギョウ</t>
    </rPh>
    <rPh sb="7" eb="9">
      <t>ハキュウ</t>
    </rPh>
    <rPh sb="9" eb="11">
      <t>コウカ</t>
    </rPh>
    <phoneticPr fontId="3"/>
  </si>
  <si>
    <t>・モデル・実証的性格</t>
    <rPh sb="5" eb="8">
      <t>ジッショウテキ</t>
    </rPh>
    <rPh sb="8" eb="10">
      <t>セイカク</t>
    </rPh>
    <phoneticPr fontId="3"/>
  </si>
  <si>
    <t>＊　補助事業のモデル性や実証的性格について具体的に記入するとともに、他の事業者にどのような波及効果が期待されるか具体的に記入する。</t>
    <phoneticPr fontId="3"/>
  </si>
  <si>
    <t>【事業のモデル・実証的性格及び他の事業への波及効果】</t>
    <rPh sb="1" eb="3">
      <t>ジギョウ</t>
    </rPh>
    <rPh sb="8" eb="10">
      <t>ジッショウ</t>
    </rPh>
    <rPh sb="10" eb="11">
      <t>テキ</t>
    </rPh>
    <rPh sb="11" eb="13">
      <t>セイカク</t>
    </rPh>
    <rPh sb="13" eb="14">
      <t>オヨ</t>
    </rPh>
    <rPh sb="15" eb="16">
      <t>タ</t>
    </rPh>
    <rPh sb="17" eb="19">
      <t>ジギョウ</t>
    </rPh>
    <rPh sb="21" eb="23">
      <t>ハキュウ</t>
    </rPh>
    <rPh sb="23" eb="25">
      <t>コウカ</t>
    </rPh>
    <phoneticPr fontId="3"/>
  </si>
  <si>
    <t>ランニングコスト計算書等を添付してもよい</t>
    <phoneticPr fontId="3"/>
  </si>
  <si>
    <t>ランニングコスト減少額の算出過程</t>
    <rPh sb="8" eb="10">
      <t>ゲンショウ</t>
    </rPh>
    <rPh sb="10" eb="11">
      <t>ガク</t>
    </rPh>
    <rPh sb="12" eb="14">
      <t>サンシュツ</t>
    </rPh>
    <rPh sb="14" eb="16">
      <t>カテイ</t>
    </rPh>
    <phoneticPr fontId="3"/>
  </si>
  <si>
    <t>年</t>
    <rPh sb="0" eb="1">
      <t>ネン</t>
    </rPh>
    <phoneticPr fontId="3"/>
  </si>
  <si>
    <t>　資金回収年数は</t>
    <rPh sb="1" eb="3">
      <t>シキン</t>
    </rPh>
    <rPh sb="3" eb="5">
      <t>カイシュウ</t>
    </rPh>
    <rPh sb="5" eb="7">
      <t>ネンスウ</t>
    </rPh>
    <phoneticPr fontId="3"/>
  </si>
  <si>
    <t>　補助対象経費に係る自己負担額</t>
    <rPh sb="1" eb="3">
      <t>ホジョ</t>
    </rPh>
    <rPh sb="3" eb="5">
      <t>タイショウ</t>
    </rPh>
    <rPh sb="5" eb="7">
      <t>ケイヒ</t>
    </rPh>
    <rPh sb="8" eb="9">
      <t>カカワ</t>
    </rPh>
    <rPh sb="10" eb="12">
      <t>ジコ</t>
    </rPh>
    <rPh sb="12" eb="14">
      <t>フタン</t>
    </rPh>
    <rPh sb="14" eb="15">
      <t>ガク</t>
    </rPh>
    <phoneticPr fontId="3"/>
  </si>
  <si>
    <t>　補助金所要額</t>
    <rPh sb="1" eb="4">
      <t>ホジョキン</t>
    </rPh>
    <rPh sb="4" eb="6">
      <t>ショヨウ</t>
    </rPh>
    <rPh sb="6" eb="7">
      <t>ガク</t>
    </rPh>
    <phoneticPr fontId="3"/>
  </si>
  <si>
    <t>　補助対象経費の支出予定額</t>
    <rPh sb="1" eb="3">
      <t>ホジョ</t>
    </rPh>
    <rPh sb="3" eb="5">
      <t>タイショウ</t>
    </rPh>
    <rPh sb="5" eb="7">
      <t>ケイヒ</t>
    </rPh>
    <rPh sb="8" eb="10">
      <t>シシュツ</t>
    </rPh>
    <rPh sb="10" eb="12">
      <t>ヨテイ</t>
    </rPh>
    <rPh sb="12" eb="13">
      <t>ガク</t>
    </rPh>
    <phoneticPr fontId="3"/>
  </si>
  <si>
    <t>　本事業による年間ランニングコスト減少額</t>
    <rPh sb="1" eb="2">
      <t>ホン</t>
    </rPh>
    <rPh sb="2" eb="4">
      <t>ジギョウ</t>
    </rPh>
    <rPh sb="7" eb="9">
      <t>ネンカン</t>
    </rPh>
    <rPh sb="17" eb="19">
      <t>ゲンショウ</t>
    </rPh>
    <rPh sb="19" eb="20">
      <t>ガク</t>
    </rPh>
    <phoneticPr fontId="3"/>
  </si>
  <si>
    <t>・資金回収年数</t>
    <rPh sb="1" eb="3">
      <t>シキン</t>
    </rPh>
    <rPh sb="3" eb="5">
      <t>カイシュウ</t>
    </rPh>
    <rPh sb="5" eb="7">
      <t>ネンスウ</t>
    </rPh>
    <phoneticPr fontId="3"/>
  </si>
  <si>
    <t>・公益的性格</t>
    <rPh sb="1" eb="4">
      <t>コウエキテキ</t>
    </rPh>
    <rPh sb="4" eb="6">
      <t>セイカク</t>
    </rPh>
    <phoneticPr fontId="3"/>
  </si>
  <si>
    <t>　　なお、この試算に用いた「ランニングコストの減少額」の見積書を添付すること。</t>
    <phoneticPr fontId="3"/>
  </si>
  <si>
    <t>　【資金回収年数 ＝ 補助対象経費に係る自己負担額※ ÷ ランニングコストの減少額 】</t>
    <phoneticPr fontId="3"/>
  </si>
  <si>
    <t>＊　補助事業の公益的性格について具体的に記入する。併せて、資金回収年数を、次の計算式により算出する。</t>
    <phoneticPr fontId="3"/>
  </si>
  <si>
    <t>【事業の公益性及び資金回収・利益の見通し】</t>
    <rPh sb="1" eb="3">
      <t>ジギョウ</t>
    </rPh>
    <rPh sb="4" eb="7">
      <t>コウエキセイ</t>
    </rPh>
    <rPh sb="7" eb="8">
      <t>オヨ</t>
    </rPh>
    <rPh sb="9" eb="11">
      <t>シキン</t>
    </rPh>
    <rPh sb="11" eb="13">
      <t>カイシュウ</t>
    </rPh>
    <rPh sb="14" eb="16">
      <t>リエキ</t>
    </rPh>
    <rPh sb="17" eb="19">
      <t>ミトオ</t>
    </rPh>
    <phoneticPr fontId="3"/>
  </si>
  <si>
    <t>CO2排出量</t>
    <rPh sb="3" eb="5">
      <t>ハイシュツ</t>
    </rPh>
    <rPh sb="5" eb="6">
      <t>リョウ</t>
    </rPh>
    <phoneticPr fontId="3"/>
  </si>
  <si>
    <t>CO2換算係数</t>
    <rPh sb="3" eb="5">
      <t>カンザン</t>
    </rPh>
    <rPh sb="5" eb="7">
      <t>ケイスウ</t>
    </rPh>
    <phoneticPr fontId="3"/>
  </si>
  <si>
    <t>単位</t>
    <rPh sb="0" eb="2">
      <t>タンイ</t>
    </rPh>
    <phoneticPr fontId="3"/>
  </si>
  <si>
    <t>使用量</t>
    <rPh sb="0" eb="3">
      <t>シヨウリョウ</t>
    </rPh>
    <phoneticPr fontId="3"/>
  </si>
  <si>
    <t>（省エネ法非定期報告事業者）対象施設</t>
    <rPh sb="1" eb="2">
      <t>ショウ</t>
    </rPh>
    <rPh sb="4" eb="5">
      <t>ホウ</t>
    </rPh>
    <rPh sb="5" eb="6">
      <t>ヒ</t>
    </rPh>
    <rPh sb="6" eb="8">
      <t>テイキ</t>
    </rPh>
    <rPh sb="8" eb="10">
      <t>ホウコク</t>
    </rPh>
    <rPh sb="10" eb="13">
      <t>ジギョウシャ</t>
    </rPh>
    <rPh sb="14" eb="16">
      <t>タイショウ</t>
    </rPh>
    <rPh sb="16" eb="18">
      <t>シセツ</t>
    </rPh>
    <phoneticPr fontId="3"/>
  </si>
  <si>
    <t>うち補助対象施設</t>
    <rPh sb="2" eb="4">
      <t>ホジョ</t>
    </rPh>
    <rPh sb="4" eb="6">
      <t>タイショウ</t>
    </rPh>
    <rPh sb="6" eb="8">
      <t>シセツ</t>
    </rPh>
    <phoneticPr fontId="3"/>
  </si>
  <si>
    <t>（省エネ法定期報告事業者）</t>
    <rPh sb="1" eb="2">
      <t>ショウ</t>
    </rPh>
    <rPh sb="4" eb="5">
      <t>ホウ</t>
    </rPh>
    <rPh sb="5" eb="7">
      <t>テイキ</t>
    </rPh>
    <rPh sb="7" eb="9">
      <t>ホウコク</t>
    </rPh>
    <rPh sb="9" eb="12">
      <t>ジギョウシャ</t>
    </rPh>
    <phoneticPr fontId="3"/>
  </si>
  <si>
    <t>＊　エネルギーの使用の合理化に関する法律に基づき、エネルギー使用量及びエネルギーの使用に伴い発生する二酸化炭素排出量を主務大臣に報告している事業者については、直近２か年度の当該データを、その他の事業者については、直近２か年度の１年度当たりの二酸化炭素排出量を記入する。</t>
    <phoneticPr fontId="3"/>
  </si>
  <si>
    <t>【事業の低炭素化に効果的な規制等対策強化の検討との関連性】</t>
  </si>
  <si>
    <t>＜事業の性格＞</t>
    <rPh sb="1" eb="3">
      <t>ジギョウ</t>
    </rPh>
    <rPh sb="4" eb="6">
      <t>セイカク</t>
    </rPh>
    <phoneticPr fontId="3"/>
  </si>
  <si>
    <t>＊　外部事業者（ESCO事業者、エネマネ事業者等）への委託、第三者認証等も認める。その体制・取組等内容を記載し、当該契約締結に向けた覚書等の提出が必要。ただし、交付決定時までに当該契約等を証明できる書類の提出を条件とする。</t>
    <rPh sb="37" eb="38">
      <t>ミト</t>
    </rPh>
    <rPh sb="82" eb="85">
      <t>ケッテイジ</t>
    </rPh>
    <phoneticPr fontId="3"/>
  </si>
  <si>
    <t>＊　申請者による、「運用改善によりさらなる省エネの実現に向けた体制及び省エネの取り組み」等を記入する。別紙での記載も可。</t>
    <phoneticPr fontId="3"/>
  </si>
  <si>
    <t>【運用改善によりさらなる省エネの実現を目的とした体制の構築に関する内容】</t>
    <rPh sb="1" eb="3">
      <t>ウンヨウ</t>
    </rPh>
    <rPh sb="3" eb="5">
      <t>カイゼン</t>
    </rPh>
    <rPh sb="12" eb="13">
      <t>ショウ</t>
    </rPh>
    <rPh sb="16" eb="18">
      <t>ジツゲン</t>
    </rPh>
    <rPh sb="19" eb="21">
      <t>モクテキ</t>
    </rPh>
    <rPh sb="24" eb="26">
      <t>タイセイ</t>
    </rPh>
    <rPh sb="27" eb="29">
      <t>コウチク</t>
    </rPh>
    <rPh sb="30" eb="31">
      <t>カン</t>
    </rPh>
    <rPh sb="33" eb="35">
      <t>ナイヨウ</t>
    </rPh>
    <phoneticPr fontId="3"/>
  </si>
  <si>
    <t>＜運用改善によりさらなる省エネの実現を目的とした体制の構築＞</t>
    <rPh sb="1" eb="3">
      <t>ウンヨウ</t>
    </rPh>
    <rPh sb="3" eb="5">
      <t>カイゼン</t>
    </rPh>
    <rPh sb="12" eb="13">
      <t>ショウ</t>
    </rPh>
    <rPh sb="16" eb="18">
      <t>ジツゲン</t>
    </rPh>
    <rPh sb="19" eb="21">
      <t>モクテキ</t>
    </rPh>
    <rPh sb="24" eb="26">
      <t>タイセイ</t>
    </rPh>
    <rPh sb="27" eb="29">
      <t>コウチク</t>
    </rPh>
    <phoneticPr fontId="3"/>
  </si>
  <si>
    <t>＊　高効率設備導入事業を実施する事業者、リース会社等との連携体制及び役割分担を記入する。</t>
    <phoneticPr fontId="3"/>
  </si>
  <si>
    <t>【設備・工事に関する実施体制】</t>
    <rPh sb="1" eb="3">
      <t>セツビ</t>
    </rPh>
    <rPh sb="4" eb="6">
      <t>コウジ</t>
    </rPh>
    <rPh sb="7" eb="8">
      <t>カン</t>
    </rPh>
    <rPh sb="10" eb="12">
      <t>ジッシ</t>
    </rPh>
    <rPh sb="12" eb="14">
      <t>タイセイ</t>
    </rPh>
    <phoneticPr fontId="3"/>
  </si>
  <si>
    <t>＊　導入する高効率設備のメンテナンス方法・体制と故障により損傷した場合の対応を記入する。</t>
    <rPh sb="2" eb="4">
      <t>ドウニュウ</t>
    </rPh>
    <rPh sb="6" eb="9">
      <t>コウコウリツ</t>
    </rPh>
    <rPh sb="9" eb="11">
      <t>セツビ</t>
    </rPh>
    <rPh sb="18" eb="20">
      <t>ホウホウ</t>
    </rPh>
    <rPh sb="21" eb="23">
      <t>タイセイ</t>
    </rPh>
    <rPh sb="24" eb="26">
      <t>コショウ</t>
    </rPh>
    <rPh sb="29" eb="31">
      <t>ソンショウ</t>
    </rPh>
    <rPh sb="33" eb="35">
      <t>バアイ</t>
    </rPh>
    <rPh sb="36" eb="38">
      <t>タイオウ</t>
    </rPh>
    <rPh sb="39" eb="41">
      <t>キニュウ</t>
    </rPh>
    <phoneticPr fontId="3"/>
  </si>
  <si>
    <t>【設備の管理体制】</t>
    <rPh sb="1" eb="3">
      <t>セツビ</t>
    </rPh>
    <rPh sb="4" eb="6">
      <t>カンリ</t>
    </rPh>
    <rPh sb="6" eb="8">
      <t>タイセイ</t>
    </rPh>
    <phoneticPr fontId="3"/>
  </si>
  <si>
    <t>＊　高効率設備及び改修工事を工事業者等に発注するに際して、周知期間や選定方法等を記入する。</t>
    <rPh sb="2" eb="5">
      <t>コウコウリツ</t>
    </rPh>
    <rPh sb="5" eb="7">
      <t>セツビ</t>
    </rPh>
    <rPh sb="7" eb="8">
      <t>オヨ</t>
    </rPh>
    <rPh sb="9" eb="11">
      <t>カイシュウ</t>
    </rPh>
    <rPh sb="11" eb="13">
      <t>コウジ</t>
    </rPh>
    <rPh sb="14" eb="16">
      <t>コウジ</t>
    </rPh>
    <rPh sb="16" eb="18">
      <t>ギョウシャ</t>
    </rPh>
    <rPh sb="18" eb="19">
      <t>トウ</t>
    </rPh>
    <rPh sb="20" eb="22">
      <t>ハッチュウ</t>
    </rPh>
    <rPh sb="25" eb="26">
      <t>サイ</t>
    </rPh>
    <rPh sb="29" eb="31">
      <t>シュウチ</t>
    </rPh>
    <rPh sb="31" eb="33">
      <t>キカン</t>
    </rPh>
    <rPh sb="34" eb="36">
      <t>センテイ</t>
    </rPh>
    <rPh sb="36" eb="38">
      <t>ホウホウ</t>
    </rPh>
    <rPh sb="38" eb="39">
      <t>トウ</t>
    </rPh>
    <rPh sb="40" eb="42">
      <t>キニュウ</t>
    </rPh>
    <phoneticPr fontId="3"/>
  </si>
  <si>
    <t>【設備・工事の発注】</t>
    <rPh sb="1" eb="3">
      <t>セツビ</t>
    </rPh>
    <rPh sb="4" eb="6">
      <t>コウジ</t>
    </rPh>
    <rPh sb="7" eb="9">
      <t>ハッチュウ</t>
    </rPh>
    <phoneticPr fontId="3"/>
  </si>
  <si>
    <t>【設備・工事の実施内容】</t>
    <rPh sb="7" eb="9">
      <t>ジッシ</t>
    </rPh>
    <rPh sb="9" eb="11">
      <t>ナイヨウ</t>
    </rPh>
    <phoneticPr fontId="3"/>
  </si>
  <si>
    <t>＜事業(設備導入）の内容＞</t>
    <rPh sb="1" eb="3">
      <t>ジギョウ</t>
    </rPh>
    <rPh sb="4" eb="6">
      <t>セツビ</t>
    </rPh>
    <rPh sb="6" eb="8">
      <t>ドウニュウ</t>
    </rPh>
    <rPh sb="10" eb="12">
      <t>ナイヨウ</t>
    </rPh>
    <phoneticPr fontId="3"/>
  </si>
  <si>
    <t>　に具体的に記入する。</t>
    <rPh sb="2" eb="5">
      <t>グタイテキ</t>
    </rPh>
    <rPh sb="6" eb="8">
      <t>キニュウ</t>
    </rPh>
    <phoneticPr fontId="3"/>
  </si>
  <si>
    <t>＊　高効率設備導入補助事業の概要を交付規程別紙に定める「対象事業の要件」に関する内容が明らかになるよう</t>
    <rPh sb="2" eb="5">
      <t>コウコウリツ</t>
    </rPh>
    <rPh sb="5" eb="7">
      <t>セツビ</t>
    </rPh>
    <rPh sb="7" eb="9">
      <t>ドウニュウ</t>
    </rPh>
    <rPh sb="9" eb="11">
      <t>ホジョ</t>
    </rPh>
    <rPh sb="11" eb="13">
      <t>ジギョウ</t>
    </rPh>
    <rPh sb="14" eb="16">
      <t>ガイヨウ</t>
    </rPh>
    <rPh sb="17" eb="19">
      <t>コウフ</t>
    </rPh>
    <rPh sb="19" eb="21">
      <t>キテイ</t>
    </rPh>
    <rPh sb="21" eb="23">
      <t>ベッシ</t>
    </rPh>
    <rPh sb="24" eb="25">
      <t>サダ</t>
    </rPh>
    <rPh sb="28" eb="30">
      <t>タイショウ</t>
    </rPh>
    <rPh sb="30" eb="32">
      <t>ジギョウ</t>
    </rPh>
    <rPh sb="33" eb="35">
      <t>ヨウケン</t>
    </rPh>
    <rPh sb="37" eb="38">
      <t>カン</t>
    </rPh>
    <rPh sb="40" eb="42">
      <t>ナイヨウ</t>
    </rPh>
    <rPh sb="43" eb="44">
      <t>アキ</t>
    </rPh>
    <phoneticPr fontId="3"/>
  </si>
  <si>
    <t>【概要】</t>
    <rPh sb="1" eb="3">
      <t>ガイヨウ</t>
    </rPh>
    <phoneticPr fontId="3"/>
  </si>
  <si>
    <t>【目的】</t>
    <rPh sb="1" eb="3">
      <t>モクテキ</t>
    </rPh>
    <phoneticPr fontId="3"/>
  </si>
  <si>
    <t>＜事業の目的・概要＞</t>
    <rPh sb="1" eb="3">
      <t>ジギョウ</t>
    </rPh>
    <rPh sb="4" eb="6">
      <t>モクテキ</t>
    </rPh>
    <rPh sb="7" eb="9">
      <t>ガイヨウ</t>
    </rPh>
    <phoneticPr fontId="3"/>
  </si>
  <si>
    <t>代行申請者</t>
    <rPh sb="0" eb="2">
      <t>ダイコウ</t>
    </rPh>
    <rPh sb="2" eb="5">
      <t>シンセイシャ</t>
    </rPh>
    <phoneticPr fontId="3"/>
  </si>
  <si>
    <t>E-Mailアドレス</t>
    <phoneticPr fontId="3"/>
  </si>
  <si>
    <t>電話・FAX番号</t>
    <rPh sb="0" eb="2">
      <t>デンワ</t>
    </rPh>
    <rPh sb="6" eb="8">
      <t>バンゴウ</t>
    </rPh>
    <phoneticPr fontId="3"/>
  </si>
  <si>
    <t>共同事業者</t>
    <rPh sb="0" eb="2">
      <t>キョウドウ</t>
    </rPh>
    <rPh sb="2" eb="4">
      <t>ジギョウ</t>
    </rPh>
    <rPh sb="4" eb="5">
      <t>シャ</t>
    </rPh>
    <phoneticPr fontId="3"/>
  </si>
  <si>
    <t>事業実施場所名称</t>
    <rPh sb="0" eb="2">
      <t>ジギョウ</t>
    </rPh>
    <rPh sb="2" eb="4">
      <t>ジッシ</t>
    </rPh>
    <rPh sb="4" eb="6">
      <t>バショ</t>
    </rPh>
    <rPh sb="6" eb="8">
      <t>メイショウ</t>
    </rPh>
    <phoneticPr fontId="3"/>
  </si>
  <si>
    <t>事業実施場所住所</t>
    <rPh sb="0" eb="2">
      <t>ジギョウ</t>
    </rPh>
    <rPh sb="2" eb="4">
      <t>ジッシ</t>
    </rPh>
    <rPh sb="4" eb="6">
      <t>バショ</t>
    </rPh>
    <rPh sb="6" eb="8">
      <t>ジュウショ</t>
    </rPh>
    <phoneticPr fontId="3"/>
  </si>
  <si>
    <t>＊ 実際に補助事業を行う場所（図面を添付する）</t>
    <rPh sb="2" eb="4">
      <t>ジッサイ</t>
    </rPh>
    <rPh sb="5" eb="7">
      <t>ホジョ</t>
    </rPh>
    <rPh sb="7" eb="9">
      <t>ジギョウ</t>
    </rPh>
    <rPh sb="10" eb="11">
      <t>オコナ</t>
    </rPh>
    <rPh sb="12" eb="14">
      <t>バショ</t>
    </rPh>
    <rPh sb="15" eb="17">
      <t>ズメン</t>
    </rPh>
    <rPh sb="18" eb="20">
      <t>テンプ</t>
    </rPh>
    <phoneticPr fontId="3"/>
  </si>
  <si>
    <t>事業の主たる実施場所</t>
    <rPh sb="0" eb="2">
      <t>ジギョウ</t>
    </rPh>
    <rPh sb="3" eb="4">
      <t>シュ</t>
    </rPh>
    <rPh sb="6" eb="8">
      <t>ジッシ</t>
    </rPh>
    <rPh sb="8" eb="10">
      <t>バショ</t>
    </rPh>
    <phoneticPr fontId="3"/>
  </si>
  <si>
    <t>備　考</t>
    <rPh sb="0" eb="1">
      <t>ソナエ</t>
    </rPh>
    <rPh sb="2" eb="3">
      <t>コウ</t>
    </rPh>
    <phoneticPr fontId="3"/>
  </si>
  <si>
    <t>事業者名・役職名</t>
    <rPh sb="0" eb="2">
      <t>ジギョウ</t>
    </rPh>
    <rPh sb="2" eb="3">
      <t>シャ</t>
    </rPh>
    <rPh sb="3" eb="4">
      <t>メイ</t>
    </rPh>
    <rPh sb="5" eb="8">
      <t>ヤクショクメイ</t>
    </rPh>
    <phoneticPr fontId="3"/>
  </si>
  <si>
    <t>事業実施の代表者</t>
    <rPh sb="0" eb="2">
      <t>ジギョウ</t>
    </rPh>
    <rPh sb="2" eb="4">
      <t>ジッシ</t>
    </rPh>
    <rPh sb="5" eb="8">
      <t>ダイヒョウシャ</t>
    </rPh>
    <phoneticPr fontId="3"/>
  </si>
  <si>
    <t>事業実施の担当者</t>
    <rPh sb="0" eb="2">
      <t>ジギョウ</t>
    </rPh>
    <rPh sb="2" eb="4">
      <t>ジッシ</t>
    </rPh>
    <rPh sb="5" eb="8">
      <t>タントウシャ</t>
    </rPh>
    <phoneticPr fontId="3"/>
  </si>
  <si>
    <t>(7)×1/3</t>
    <phoneticPr fontId="3"/>
  </si>
  <si>
    <t>事業者名：</t>
    <rPh sb="0" eb="4">
      <t>ジギョウシャメイ</t>
    </rPh>
    <phoneticPr fontId="3"/>
  </si>
  <si>
    <t>別紙２</t>
    <phoneticPr fontId="3"/>
  </si>
  <si>
    <t>このシートには、事業全体の経費内訳を入力してください。</t>
    <rPh sb="8" eb="10">
      <t>ジギョウ</t>
    </rPh>
    <rPh sb="10" eb="12">
      <t>ゼンタイ</t>
    </rPh>
    <rPh sb="13" eb="15">
      <t>ケイヒ</t>
    </rPh>
    <rPh sb="15" eb="17">
      <t>ウチワケ</t>
    </rPh>
    <rPh sb="18" eb="20">
      <t>ニュウリョク</t>
    </rPh>
    <phoneticPr fontId="3"/>
  </si>
  <si>
    <t>&lt;加点に関する項目&gt;</t>
    <rPh sb="1" eb="3">
      <t>カテン</t>
    </rPh>
    <rPh sb="4" eb="5">
      <t>カン</t>
    </rPh>
    <rPh sb="7" eb="9">
      <t>コウモク</t>
    </rPh>
    <phoneticPr fontId="1"/>
  </si>
  <si>
    <t>①需要側設備等を通信・制御する機器を導入</t>
    <phoneticPr fontId="1"/>
  </si>
  <si>
    <t>②電力調達も勘案し再エネ１００％となる事業</t>
    <phoneticPr fontId="1"/>
  </si>
  <si>
    <t>③自然冷媒を使用した空調機器の導入</t>
    <phoneticPr fontId="1"/>
  </si>
  <si>
    <t>④指定暑熱避難施設の指定</t>
    <phoneticPr fontId="1"/>
  </si>
  <si>
    <t>選択</t>
  </si>
  <si>
    <t>※導入の場合は導入機器の仕様書等を添付</t>
    <rPh sb="1" eb="3">
      <t>ドウニュウ</t>
    </rPh>
    <rPh sb="4" eb="6">
      <t>バアイ</t>
    </rPh>
    <rPh sb="7" eb="9">
      <t>ドウニュウ</t>
    </rPh>
    <rPh sb="9" eb="11">
      <t>キキ</t>
    </rPh>
    <rPh sb="12" eb="15">
      <t>シヨウショ</t>
    </rPh>
    <rPh sb="15" eb="16">
      <t>トウ</t>
    </rPh>
    <rPh sb="17" eb="19">
      <t>テンプ</t>
    </rPh>
    <phoneticPr fontId="1"/>
  </si>
  <si>
    <t>※対象事業になる場合は根拠資料等を添付</t>
    <rPh sb="1" eb="3">
      <t>タイショウ</t>
    </rPh>
    <rPh sb="3" eb="5">
      <t>ジギョウ</t>
    </rPh>
    <rPh sb="8" eb="10">
      <t>バアイ</t>
    </rPh>
    <rPh sb="11" eb="13">
      <t>コンキョ</t>
    </rPh>
    <rPh sb="13" eb="15">
      <t>シリョウ</t>
    </rPh>
    <rPh sb="15" eb="16">
      <t>トウ</t>
    </rPh>
    <rPh sb="17" eb="19">
      <t>テンプ</t>
    </rPh>
    <phoneticPr fontId="1"/>
  </si>
  <si>
    <t>※導入の場合は導入機器の仕様書等を添付</t>
    <rPh sb="1" eb="3">
      <t>ドウニュウ</t>
    </rPh>
    <rPh sb="4" eb="6">
      <t>バアイ</t>
    </rPh>
    <rPh sb="7" eb="11">
      <t>ドウニュウキキ</t>
    </rPh>
    <rPh sb="12" eb="15">
      <t>シヨウショ</t>
    </rPh>
    <rPh sb="15" eb="16">
      <t>トウ</t>
    </rPh>
    <rPh sb="17" eb="19">
      <t>テンプ</t>
    </rPh>
    <phoneticPr fontId="1"/>
  </si>
  <si>
    <t>※指定されている場合は協定書、予定の場合は行政との協議書を添付</t>
    <rPh sb="1" eb="3">
      <t>シテイ</t>
    </rPh>
    <rPh sb="8" eb="10">
      <t>バアイ</t>
    </rPh>
    <rPh sb="11" eb="14">
      <t>キョウテイショ</t>
    </rPh>
    <rPh sb="15" eb="17">
      <t>ヨテイ</t>
    </rPh>
    <rPh sb="18" eb="20">
      <t>バアイ</t>
    </rPh>
    <rPh sb="21" eb="23">
      <t>ギョウセイ</t>
    </rPh>
    <rPh sb="25" eb="28">
      <t>キョウギショ</t>
    </rPh>
    <rPh sb="29" eb="31">
      <t>テンプ</t>
    </rPh>
    <phoneticPr fontId="1"/>
  </si>
  <si>
    <t>修正箇所</t>
    <rPh sb="0" eb="4">
      <t>シュウセイカショ</t>
    </rPh>
    <phoneticPr fontId="1"/>
  </si>
  <si>
    <t xml:space="preserve">　　　　　（うち消費税及び地方消費税相当額 </t>
    <phoneticPr fontId="1"/>
  </si>
  <si>
    <t xml:space="preserve"> 円）</t>
    <phoneticPr fontId="1"/>
  </si>
  <si>
    <t>購入予定時期（年月日）</t>
    <rPh sb="7" eb="8">
      <t>ネン</t>
    </rPh>
    <rPh sb="8" eb="9">
      <t>ツキ</t>
    </rPh>
    <rPh sb="9" eb="10">
      <t>ヒ</t>
    </rPh>
    <phoneticPr fontId="3"/>
  </si>
  <si>
    <t>番　　　　　号</t>
    <phoneticPr fontId="1"/>
  </si>
  <si>
    <t>　年　月　日　</t>
    <rPh sb="1" eb="2">
      <t>ネン</t>
    </rPh>
    <rPh sb="3" eb="4">
      <t>ツキ</t>
    </rPh>
    <rPh sb="5" eb="6">
      <t>ニチ</t>
    </rPh>
    <phoneticPr fontId="1"/>
  </si>
  <si>
    <t>　　　</t>
    <phoneticPr fontId="3"/>
  </si>
  <si>
    <r>
      <t xml:space="preserve">　※　補助対象経費に係る自己負担額 ＝ </t>
    </r>
    <r>
      <rPr>
        <sz val="9"/>
        <color indexed="23"/>
        <rFont val="ＭＳ 明朝"/>
        <family val="1"/>
        <charset val="128"/>
      </rPr>
      <t>別紙２の所要経費欄(4)の額 － 別紙２の所要経費欄(8)の額</t>
    </r>
    <rPh sb="20" eb="22">
      <t>ベッシ</t>
    </rPh>
    <rPh sb="37" eb="39">
      <t>ベッシ</t>
    </rPh>
    <phoneticPr fontId="3"/>
  </si>
  <si>
    <t>－</t>
    <phoneticPr fontId="1"/>
  </si>
  <si>
    <t>別紙２（８）補助金所要額欄に次の額が反映される。</t>
    <rPh sb="0" eb="2">
      <t>ベッシ</t>
    </rPh>
    <rPh sb="6" eb="9">
      <t>ホジョキン</t>
    </rPh>
    <rPh sb="9" eb="12">
      <t>ショヨウガク</t>
    </rPh>
    <rPh sb="12" eb="13">
      <t>ラン</t>
    </rPh>
    <rPh sb="14" eb="15">
      <t>ツギ</t>
    </rPh>
    <rPh sb="16" eb="17">
      <t>ガク</t>
    </rPh>
    <rPh sb="18" eb="20">
      <t>ハンエイ</t>
    </rPh>
    <phoneticPr fontId="3"/>
  </si>
  <si>
    <t>円／年</t>
    <rPh sb="0" eb="1">
      <t>エン</t>
    </rPh>
    <rPh sb="2" eb="3">
      <t>ネン</t>
    </rPh>
    <phoneticPr fontId="3"/>
  </si>
  <si>
    <t>円　(別紙２（8）を反映）</t>
    <rPh sb="3" eb="5">
      <t>ベッシ</t>
    </rPh>
    <rPh sb="10" eb="12">
      <t>ハンエイ</t>
    </rPh>
    <phoneticPr fontId="1"/>
  </si>
  <si>
    <t>＊　具体的な改修内容を記入する。</t>
    <rPh sb="2" eb="5">
      <t>グタイテキ</t>
    </rPh>
    <rPh sb="6" eb="8">
      <t>カイシュウ</t>
    </rPh>
    <rPh sb="8" eb="10">
      <t>ナイヨウ</t>
    </rPh>
    <rPh sb="11" eb="13">
      <t>キニュウ</t>
    </rPh>
    <phoneticPr fontId="3"/>
  </si>
  <si>
    <t>デコ活応援団への参画、
デコ活宣言の実施</t>
    <rPh sb="2" eb="3">
      <t>カツ</t>
    </rPh>
    <rPh sb="3" eb="6">
      <t>オウエンダン</t>
    </rPh>
    <rPh sb="8" eb="10">
      <t>サンカク</t>
    </rPh>
    <rPh sb="14" eb="15">
      <t>カツ</t>
    </rPh>
    <rPh sb="15" eb="17">
      <t>センゲン</t>
    </rPh>
    <rPh sb="18" eb="20">
      <t>ジッシ</t>
    </rPh>
    <phoneticPr fontId="1"/>
  </si>
  <si>
    <t>デコ活応援団の参画</t>
    <rPh sb="2" eb="3">
      <t>カツ</t>
    </rPh>
    <rPh sb="3" eb="5">
      <t>オウエン</t>
    </rPh>
    <rPh sb="5" eb="6">
      <t>ダン</t>
    </rPh>
    <rPh sb="7" eb="9">
      <t>サンカク</t>
    </rPh>
    <phoneticPr fontId="1"/>
  </si>
  <si>
    <t>選択してください</t>
  </si>
  <si>
    <t>デコ活宣言</t>
    <rPh sb="2" eb="3">
      <t>カツ</t>
    </rPh>
    <rPh sb="3" eb="5">
      <t>センゲン</t>
    </rPh>
    <phoneticPr fontId="1"/>
  </si>
  <si>
    <t>2050年のカーボンニュートラル達成を目標として設定し、野心的な中間目標等を設定している。</t>
    <rPh sb="4" eb="5">
      <t>ネン</t>
    </rPh>
    <rPh sb="16" eb="18">
      <t>タッセイ</t>
    </rPh>
    <rPh sb="19" eb="21">
      <t>モクヒョウ</t>
    </rPh>
    <rPh sb="24" eb="26">
      <t>セッテイ</t>
    </rPh>
    <rPh sb="28" eb="31">
      <t>ヤシンテキ</t>
    </rPh>
    <rPh sb="32" eb="34">
      <t>チュウカン</t>
    </rPh>
    <rPh sb="34" eb="37">
      <t>モクヒョウトウ</t>
    </rPh>
    <rPh sb="38" eb="40">
      <t>セッテイ</t>
    </rPh>
    <phoneticPr fontId="1"/>
  </si>
  <si>
    <t>識別番号</t>
    <rPh sb="0" eb="4">
      <t>シキベツバンゴウ</t>
    </rPh>
    <phoneticPr fontId="1"/>
  </si>
  <si>
    <t>令和６年度二酸化炭素排出抑制対策事業費等補助金（建築物等のZEB化・省CO2化普及加速事業）
交付申請書</t>
    <phoneticPr fontId="1"/>
  </si>
  <si>
    <t>又は、補助上限額3,500万円を比較して少ない方の額</t>
    <phoneticPr fontId="3"/>
  </si>
  <si>
    <t>ver2.4</t>
    <phoneticPr fontId="1"/>
  </si>
  <si>
    <t>　民間建築物等における省CO2改修支援事業</t>
    <phoneticPr fontId="3"/>
  </si>
  <si>
    <r>
      <rPr>
        <sz val="11"/>
        <color theme="1"/>
        <rFont val="Segoe UI Symbol"/>
        <family val="2"/>
      </rPr>
      <t>☑</t>
    </r>
    <r>
      <rPr>
        <sz val="11"/>
        <color theme="1"/>
        <rFont val="游ゴシック"/>
        <family val="2"/>
        <charset val="128"/>
        <scheme val="minor"/>
      </rPr>
      <t>民間建築物等における省</t>
    </r>
    <r>
      <rPr>
        <sz val="11"/>
        <color theme="1"/>
        <rFont val="Calibri"/>
        <family val="2"/>
      </rPr>
      <t>CO2</t>
    </r>
    <r>
      <rPr>
        <sz val="11"/>
        <color theme="1"/>
        <rFont val="游ゴシック"/>
        <family val="2"/>
        <charset val="128"/>
        <scheme val="minor"/>
      </rPr>
      <t>改修支援事業</t>
    </r>
    <phoneticPr fontId="1"/>
  </si>
  <si>
    <t>　令和６年度二酸化炭素排出抑制対策事業費等補助金（建築物等のZEB化・省CO2化普及加速事業）交付規程（以下「交付規程」という。）第５条の規定により上記補助金の交付について下記のとおり申請します。
　なお、交付決定を受けて補助事業を実施する際には、補助金等に係る予算の執行の適正化に関する法律（昭和３０年法律第１７９号）、補助金等に係る予算の執行の適正化に関する法律施行令（昭和３０年政令第２５５号）及び交付規程の定めるところに従います。</t>
    <phoneticPr fontId="1"/>
  </si>
  <si>
    <t>建築物等のZEB化・省CO2化普及加速事業実施計画書</t>
    <phoneticPr fontId="3"/>
  </si>
  <si>
    <t>（民間建築物等における省CO2改修支援事業)</t>
    <phoneticPr fontId="3"/>
  </si>
  <si>
    <t>令和４年度報告CO2排出量</t>
    <rPh sb="0" eb="2">
      <t>レイワ</t>
    </rPh>
    <rPh sb="3" eb="5">
      <t>ネンド</t>
    </rPh>
    <rPh sb="5" eb="7">
      <t>ホウコク</t>
    </rPh>
    <rPh sb="10" eb="12">
      <t>ハイシュツ</t>
    </rPh>
    <rPh sb="12" eb="13">
      <t>リョウ</t>
    </rPh>
    <phoneticPr fontId="3"/>
  </si>
  <si>
    <t>令和５年度報告CO2排出量</t>
    <rPh sb="0" eb="2">
      <t>レイワ</t>
    </rPh>
    <rPh sb="3" eb="5">
      <t>ネンド</t>
    </rPh>
    <rPh sb="5" eb="7">
      <t>ホウコク</t>
    </rPh>
    <rPh sb="10" eb="12">
      <t>ハイシュツ</t>
    </rPh>
    <rPh sb="12" eb="13">
      <t>リョウ</t>
    </rPh>
    <phoneticPr fontId="3"/>
  </si>
  <si>
    <t>tCO2</t>
    <phoneticPr fontId="3"/>
  </si>
  <si>
    <t>tCO2／年</t>
    <rPh sb="5" eb="6">
      <t>ネン</t>
    </rPh>
    <phoneticPr fontId="3"/>
  </si>
  <si>
    <t>　     CO2削減コスト[円／tCO2]＝補助対象経費の支出予定額[円]÷（設備Ａの年間のｴﾈﾙｷﾞｰ起源CO2の排出削減</t>
    <phoneticPr fontId="3"/>
  </si>
  <si>
    <t>【CO2削減コスト・算定根拠】</t>
    <rPh sb="4" eb="6">
      <t>サクゲン</t>
    </rPh>
    <rPh sb="10" eb="12">
      <t>サンテイ</t>
    </rPh>
    <rPh sb="12" eb="14">
      <t>コンキョ</t>
    </rPh>
    <phoneticPr fontId="3"/>
  </si>
  <si>
    <t>【CO2削減効果の算定根拠】</t>
    <rPh sb="4" eb="6">
      <t>サクゲン</t>
    </rPh>
    <rPh sb="6" eb="8">
      <t>コウカ</t>
    </rPh>
    <rPh sb="9" eb="11">
      <t>サンテイ</t>
    </rPh>
    <rPh sb="11" eb="13">
      <t>コンキョ</t>
    </rPh>
    <phoneticPr fontId="3"/>
  </si>
  <si>
    <t>＊　【CO2削減効果】の「（１）事業による直接効果」に記入したCO2削減量１トンを削減するために必要なコスト（円／tCO2）を、次の計算式を用いて算出する。</t>
    <phoneticPr fontId="3"/>
  </si>
  <si>
    <t>総CO2削減量　①×②</t>
    <rPh sb="0" eb="1">
      <t>ソウ</t>
    </rPh>
    <rPh sb="4" eb="6">
      <t>サクゲン</t>
    </rPh>
    <rPh sb="6" eb="7">
      <t>リョウ</t>
    </rPh>
    <phoneticPr fontId="3"/>
  </si>
  <si>
    <t>①CO2削減効果tCO2/年</t>
    <rPh sb="4" eb="6">
      <t>サクゲン</t>
    </rPh>
    <rPh sb="6" eb="8">
      <t>コウカ</t>
    </rPh>
    <rPh sb="13" eb="14">
      <t>ネン</t>
    </rPh>
    <phoneticPr fontId="3"/>
  </si>
  <si>
    <t>円／tCO2</t>
    <rPh sb="0" eb="1">
      <t>エン</t>
    </rPh>
    <phoneticPr fontId="3"/>
  </si>
  <si>
    <t>【CO2削減コスト（事業経費）： 補助対象経費の支出予定額/総CO2削減量】</t>
    <rPh sb="4" eb="6">
      <t>サクゲン</t>
    </rPh>
    <rPh sb="10" eb="12">
      <t>ジギョウ</t>
    </rPh>
    <rPh sb="12" eb="14">
      <t>ケイヒ</t>
    </rPh>
    <rPh sb="17" eb="19">
      <t>ホジョ</t>
    </rPh>
    <rPh sb="19" eb="21">
      <t>タイショウ</t>
    </rPh>
    <rPh sb="21" eb="23">
      <t>ケイヒ</t>
    </rPh>
    <rPh sb="24" eb="26">
      <t>シシュツ</t>
    </rPh>
    <rPh sb="26" eb="28">
      <t>ヨテイ</t>
    </rPh>
    <rPh sb="28" eb="29">
      <t>ガク</t>
    </rPh>
    <rPh sb="30" eb="31">
      <t>ソウ</t>
    </rPh>
    <rPh sb="34" eb="36">
      <t>サクゲン</t>
    </rPh>
    <rPh sb="36" eb="37">
      <t>リョウ</t>
    </rPh>
    <phoneticPr fontId="3"/>
  </si>
  <si>
    <t>総CO2削減量</t>
    <rPh sb="0" eb="1">
      <t>ソウ</t>
    </rPh>
    <rPh sb="4" eb="6">
      <t>サクゲン</t>
    </rPh>
    <rPh sb="6" eb="7">
      <t>リョウ</t>
    </rPh>
    <phoneticPr fontId="3"/>
  </si>
  <si>
    <t>CO2排出量１トンを削減するために必要なコスト</t>
    <rPh sb="3" eb="5">
      <t>ハイシュツ</t>
    </rPh>
    <rPh sb="5" eb="6">
      <t>リョウ</t>
    </rPh>
    <rPh sb="10" eb="12">
      <t>サクゲン</t>
    </rPh>
    <rPh sb="17" eb="19">
      <t>ヒツヨウ</t>
    </rPh>
    <phoneticPr fontId="3"/>
  </si>
  <si>
    <t>【CO2削減コスト（補助金）： 補助金の支出見込み額/総CO2削減量】</t>
    <rPh sb="4" eb="6">
      <t>サクゲン</t>
    </rPh>
    <rPh sb="10" eb="13">
      <t>ホジョキン</t>
    </rPh>
    <rPh sb="16" eb="18">
      <t>ホジョ</t>
    </rPh>
    <rPh sb="18" eb="19">
      <t>キン</t>
    </rPh>
    <rPh sb="20" eb="22">
      <t>シシュツ</t>
    </rPh>
    <rPh sb="22" eb="24">
      <t>ミコ</t>
    </rPh>
    <rPh sb="25" eb="26">
      <t>ガク</t>
    </rPh>
    <rPh sb="27" eb="28">
      <t>ソウ</t>
    </rPh>
    <rPh sb="31" eb="33">
      <t>サクゲン</t>
    </rPh>
    <rPh sb="33" eb="34">
      <t>リョウ</t>
    </rPh>
    <phoneticPr fontId="3"/>
  </si>
  <si>
    <t>CO2排出量１トンを削減するために必要な補助金</t>
    <rPh sb="3" eb="5">
      <t>ハイシュツ</t>
    </rPh>
    <rPh sb="5" eb="6">
      <t>リョウ</t>
    </rPh>
    <rPh sb="10" eb="12">
      <t>サクゲン</t>
    </rPh>
    <rPh sb="17" eb="19">
      <t>ヒツヨウ</t>
    </rPh>
    <rPh sb="20" eb="23">
      <t>ホジョキン</t>
    </rPh>
    <phoneticPr fontId="3"/>
  </si>
  <si>
    <t>【CO2削減コスト（補助金）が２９，０００円を上回る場合】</t>
    <rPh sb="4" eb="6">
      <t>サクゲン</t>
    </rPh>
    <rPh sb="10" eb="13">
      <t>ホジョキン</t>
    </rPh>
    <rPh sb="21" eb="22">
      <t>エン</t>
    </rPh>
    <rPh sb="23" eb="25">
      <t>ウワマワ</t>
    </rPh>
    <rPh sb="26" eb="28">
      <t>バアイ</t>
    </rPh>
    <rPh sb="28" eb="29">
      <t>ゲンリョウ</t>
    </rPh>
    <phoneticPr fontId="3"/>
  </si>
  <si>
    <t>２９，０００円×総CO2削減量（ｔ）</t>
    <phoneticPr fontId="3"/>
  </si>
  <si>
    <t>民間建築物等における省CO2改修支援事業</t>
    <phoneticPr fontId="1"/>
  </si>
  <si>
    <t>建築物等のZEB化・省CO2化普及加速事業に要する経費内訳</t>
    <rPh sb="22" eb="23">
      <t>ヨウ</t>
    </rPh>
    <rPh sb="25" eb="27">
      <t>ケイヒ</t>
    </rPh>
    <rPh sb="27" eb="29">
      <t>ウチワケ</t>
    </rPh>
    <phoneticPr fontId="3"/>
  </si>
  <si>
    <t>　CO2削減コスト[円／tCO2]＝補助対象経費の支出予定額[円]（別紙２の所要経費欄(4)の額）÷（年間の</t>
    <rPh sb="34" eb="36">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</si>
</sst>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quot;円&quot;"/>
    <numFmt numFmtId="177" formatCode="#,###"/>
    <numFmt numFmtId="178" formatCode="[$]ggge&quot;年&quot;m&quot;月&quot;d&quot;日&quot;;@" x16r2:formatCode16="[$-ja-JP-x-gannen]ggge&quot;年&quot;m&quot;月&quot;d&quot;日&quot;;@"/>
    <numFmt numFmtId="179" formatCode="0.000"/>
    <numFmt numFmtId="180" formatCode="#,##0_ "/>
    <numFmt numFmtId="181" formatCode="0.00\ \t\C\O\2"/>
    <numFmt numFmtId="182" formatCode="0.00\ \t\C\O\2&quot;年&quot;\ "/>
    <numFmt numFmtId="183" formatCode="0\ &quot;年&quot;"/>
    <numFmt numFmtId="184" formatCode="##,##0.00,&quot;tCO2年&quot;"/>
    <numFmt numFmtId="185" formatCode="##,##0.00\ &quot;tCO2&quot;"/>
    <numFmt numFmtId="186" formatCode="#,##0.0;[Red]\-#,##0.0"/>
    <numFmt numFmtId="187" formatCode="#,##0.000;[Red]\-#,##0.000"/>
  </numFmts>
  <fonts count="38">
    <font>
      <sz val="11"/>
      <color theme="1"/>
      <name val="游ゴシック"/>
      <family val="2"/>
      <charset val="128"/>
      <scheme val="minor"/>
    </font>
    <font>
      <sz val="6"/>
      <name val="游ゴシック"/>
      <family val="2"/>
      <charset val="128"/>
      <scheme val="minor"/>
    </font>
    <font>
      <sz val="11"/>
      <color theme="1"/>
      <name val="ＭＳ 明朝"/>
      <family val="1"/>
      <charset val="128"/>
    </font>
    <font>
      <sz val="6"/>
      <name val="ＭＳ Ｐゴシック"/>
      <family val="3"/>
      <charset val="128"/>
    </font>
    <font>
      <sz val="9"/>
      <color theme="1"/>
      <name val="ＭＳ 明朝"/>
      <family val="1"/>
      <charset val="128"/>
    </font>
    <font>
      <sz val="8"/>
      <color theme="1"/>
      <name val="ＭＳ 明朝"/>
      <family val="1"/>
      <charset val="128"/>
    </font>
    <font>
      <sz val="11"/>
      <name val="ＭＳ 明朝"/>
      <family val="1"/>
      <charset val="128"/>
    </font>
    <font>
      <sz val="11"/>
      <name val="游ゴシック"/>
      <family val="3"/>
      <charset val="128"/>
      <scheme val="minor"/>
    </font>
    <font>
      <sz val="11"/>
      <color theme="1"/>
      <name val="游ゴシック"/>
      <family val="3"/>
      <charset val="128"/>
      <scheme val="minor"/>
    </font>
    <font>
      <b/>
      <sz val="9"/>
      <color indexed="81"/>
      <name val="MS P ゴシック"/>
      <family val="3"/>
      <charset val="128"/>
    </font>
    <font>
      <sz val="12"/>
      <color theme="1"/>
      <name val="ＭＳ 明朝"/>
      <family val="1"/>
      <charset val="128"/>
    </font>
    <font>
      <sz val="12"/>
      <color rgb="FF000000"/>
      <name val="ＭＳ 明朝"/>
      <family val="1"/>
      <charset val="128"/>
    </font>
    <font>
      <sz val="11"/>
      <color theme="1"/>
      <name val="Segoe UI Symbol"/>
      <family val="2"/>
    </font>
    <font>
      <sz val="9"/>
      <name val="ＭＳ 明朝"/>
      <family val="1"/>
      <charset val="128"/>
    </font>
    <font>
      <sz val="9"/>
      <color indexed="81"/>
      <name val="MS P ゴシック"/>
      <family val="3"/>
      <charset val="128"/>
    </font>
    <font>
      <sz val="11"/>
      <name val="ＭＳ Ｐゴシック"/>
      <family val="3"/>
      <charset val="128"/>
    </font>
    <font>
      <sz val="10"/>
      <name val="ＭＳ Ｐゴシック"/>
      <family val="3"/>
      <charset val="128"/>
    </font>
    <font>
      <sz val="11"/>
      <color indexed="8"/>
      <name val="ＭＳ Ｐゴシック"/>
      <family val="3"/>
      <charset val="128"/>
    </font>
    <font>
      <sz val="9"/>
      <color theme="0" tint="-0.499984740745262"/>
      <name val="ＭＳ 明朝"/>
      <family val="1"/>
      <charset val="128"/>
    </font>
    <font>
      <sz val="9"/>
      <color theme="1"/>
      <name val="ＭＳ ゴシック"/>
      <family val="3"/>
      <charset val="128"/>
    </font>
    <font>
      <sz val="9"/>
      <color theme="1" tint="0.499984740745262"/>
      <name val="ＭＳ 明朝"/>
      <family val="1"/>
      <charset val="128"/>
    </font>
    <font>
      <sz val="9"/>
      <name val="ＭＳ ゴシック"/>
      <family val="3"/>
      <charset val="128"/>
    </font>
    <font>
      <sz val="9"/>
      <color rgb="FFFF0000"/>
      <name val="ＭＳ 明朝"/>
      <family val="1"/>
      <charset val="128"/>
    </font>
    <font>
      <sz val="8.5"/>
      <color theme="1" tint="0.499984740745262"/>
      <name val="ＭＳ 明朝"/>
      <family val="1"/>
      <charset val="128"/>
    </font>
    <font>
      <b/>
      <sz val="9"/>
      <color rgb="FFFF0000"/>
      <name val="游ゴシック"/>
      <family val="3"/>
      <charset val="128"/>
      <scheme val="minor"/>
    </font>
    <font>
      <sz val="9"/>
      <color theme="0"/>
      <name val="ＭＳ 明朝"/>
      <family val="1"/>
      <charset val="128"/>
    </font>
    <font>
      <b/>
      <u/>
      <sz val="9"/>
      <color rgb="FFC00000"/>
      <name val="ＭＳ 明朝"/>
      <family val="1"/>
      <charset val="128"/>
    </font>
    <font>
      <sz val="9"/>
      <color indexed="23"/>
      <name val="ＭＳ 明朝"/>
      <family val="1"/>
      <charset val="128"/>
    </font>
    <font>
      <sz val="9"/>
      <name val="游ゴシック"/>
      <family val="3"/>
      <charset val="128"/>
      <scheme val="minor"/>
    </font>
    <font>
      <sz val="8"/>
      <color indexed="81"/>
      <name val="MS P ゴシック"/>
      <family val="3"/>
      <charset val="128"/>
    </font>
    <font>
      <u val="double"/>
      <sz val="11"/>
      <color theme="1"/>
      <name val="ＭＳ 明朝"/>
      <family val="1"/>
      <charset val="128"/>
    </font>
    <font>
      <b/>
      <sz val="14"/>
      <color rgb="FFFF0000"/>
      <name val="游ゴシック Light"/>
      <family val="3"/>
      <charset val="128"/>
      <scheme val="major"/>
    </font>
    <font>
      <sz val="6"/>
      <color theme="1"/>
      <name val="ＭＳ 明朝"/>
      <family val="1"/>
      <charset val="128"/>
    </font>
    <font>
      <sz val="8"/>
      <color theme="1"/>
      <name val="ＭＳ ゴシック"/>
      <family val="3"/>
      <charset val="128"/>
    </font>
    <font>
      <sz val="11"/>
      <color theme="1"/>
      <name val="游ゴシック"/>
      <family val="2"/>
      <charset val="128"/>
      <scheme val="minor"/>
    </font>
    <font>
      <b/>
      <sz val="8"/>
      <color indexed="81"/>
      <name val="MS P ゴシック"/>
      <family val="3"/>
      <charset val="128"/>
    </font>
    <font>
      <sz val="10"/>
      <color indexed="81"/>
      <name val="MS P ゴシック"/>
      <family val="3"/>
      <charset val="128"/>
    </font>
    <font>
      <sz val="11"/>
      <color theme="1"/>
      <name val="Calibri"/>
      <family val="2"/>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CC"/>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s>
  <borders count="69">
    <border>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style="thin">
        <color indexed="64"/>
      </right>
      <top style="dotted">
        <color indexed="64"/>
      </top>
      <bottom style="dotted">
        <color indexed="64"/>
      </bottom>
      <diagonal/>
    </border>
    <border>
      <left style="medium">
        <color indexed="64"/>
      </left>
      <right style="medium">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alignment vertical="center"/>
    </xf>
    <xf numFmtId="0" fontId="15" fillId="0" borderId="0">
      <alignment vertical="center"/>
    </xf>
    <xf numFmtId="38" fontId="15"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38" fontId="34" fillId="0" borderId="0" applyFont="0" applyFill="0" applyBorder="0" applyAlignment="0" applyProtection="0">
      <alignment vertical="center"/>
    </xf>
  </cellStyleXfs>
  <cellXfs count="418">
    <xf numFmtId="0" fontId="0" fillId="0" borderId="0" xfId="0">
      <alignment vertical="center"/>
    </xf>
    <xf numFmtId="0" fontId="0" fillId="0" borderId="0" xfId="0" applyAlignment="1">
      <alignment horizontal="left" vertical="center"/>
    </xf>
    <xf numFmtId="0" fontId="11" fillId="0" borderId="0" xfId="0" applyFont="1">
      <alignment vertical="center"/>
    </xf>
    <xf numFmtId="0" fontId="10" fillId="0" borderId="0" xfId="0" applyFont="1">
      <alignment vertical="center"/>
    </xf>
    <xf numFmtId="0" fontId="16" fillId="2" borderId="0" xfId="1" applyFont="1" applyFill="1">
      <alignment vertical="center"/>
    </xf>
    <xf numFmtId="179" fontId="16" fillId="2" borderId="0" xfId="1" applyNumberFormat="1" applyFont="1" applyFill="1">
      <alignment vertical="center"/>
    </xf>
    <xf numFmtId="0" fontId="16" fillId="2" borderId="9" xfId="1" applyFont="1" applyFill="1" applyBorder="1">
      <alignment vertical="center"/>
    </xf>
    <xf numFmtId="40" fontId="16" fillId="2" borderId="9" xfId="2" applyNumberFormat="1" applyFont="1" applyFill="1" applyBorder="1">
      <alignment vertical="center"/>
    </xf>
    <xf numFmtId="0" fontId="16" fillId="2" borderId="3" xfId="1" applyFont="1" applyFill="1" applyBorder="1">
      <alignment vertical="center"/>
    </xf>
    <xf numFmtId="0" fontId="16" fillId="2" borderId="2" xfId="1" applyFont="1" applyFill="1" applyBorder="1">
      <alignment vertical="center"/>
    </xf>
    <xf numFmtId="0" fontId="2" fillId="2" borderId="0" xfId="3" applyFont="1" applyFill="1">
      <alignment vertical="center"/>
    </xf>
    <xf numFmtId="0" fontId="4" fillId="2" borderId="0" xfId="3" applyFont="1" applyFill="1">
      <alignment vertical="center"/>
    </xf>
    <xf numFmtId="0" fontId="13" fillId="2" borderId="0" xfId="3" applyFont="1" applyFill="1">
      <alignment vertical="center"/>
    </xf>
    <xf numFmtId="0" fontId="4" fillId="2" borderId="16" xfId="3" applyFont="1" applyFill="1" applyBorder="1">
      <alignment vertical="center"/>
    </xf>
    <xf numFmtId="0" fontId="18" fillId="2" borderId="15" xfId="3" applyFont="1" applyFill="1" applyBorder="1">
      <alignment vertical="center"/>
    </xf>
    <xf numFmtId="0" fontId="4" fillId="2" borderId="27" xfId="3" applyFont="1" applyFill="1" applyBorder="1">
      <alignment vertical="center"/>
    </xf>
    <xf numFmtId="0" fontId="4" fillId="2" borderId="28" xfId="3" applyFont="1" applyFill="1" applyBorder="1">
      <alignment vertical="center"/>
    </xf>
    <xf numFmtId="0" fontId="19" fillId="2" borderId="29" xfId="3" applyFont="1" applyFill="1" applyBorder="1">
      <alignment vertical="center"/>
    </xf>
    <xf numFmtId="0" fontId="2" fillId="0" borderId="0" xfId="3" applyFont="1">
      <alignment vertical="center"/>
    </xf>
    <xf numFmtId="0" fontId="20" fillId="2" borderId="15" xfId="3" applyFont="1" applyFill="1" applyBorder="1">
      <alignment vertical="center"/>
    </xf>
    <xf numFmtId="0" fontId="4" fillId="2" borderId="15" xfId="3" applyFont="1" applyFill="1" applyBorder="1">
      <alignment vertical="center"/>
    </xf>
    <xf numFmtId="0" fontId="4" fillId="2" borderId="25" xfId="3" applyFont="1" applyFill="1" applyBorder="1">
      <alignment vertical="center"/>
    </xf>
    <xf numFmtId="0" fontId="21" fillId="2" borderId="29" xfId="3" applyFont="1" applyFill="1" applyBorder="1">
      <alignment vertical="center"/>
    </xf>
    <xf numFmtId="0" fontId="22" fillId="2" borderId="0" xfId="3" applyFont="1" applyFill="1">
      <alignment vertical="center"/>
    </xf>
    <xf numFmtId="0" fontId="23" fillId="2" borderId="15" xfId="3" applyFont="1" applyFill="1" applyBorder="1">
      <alignment vertical="center"/>
    </xf>
    <xf numFmtId="0" fontId="22" fillId="2" borderId="28" xfId="3" applyFont="1" applyFill="1" applyBorder="1">
      <alignment vertical="center"/>
    </xf>
    <xf numFmtId="0" fontId="13" fillId="0" borderId="16" xfId="3" applyFont="1" applyBorder="1" applyAlignment="1">
      <alignment vertical="top" wrapText="1"/>
    </xf>
    <xf numFmtId="0" fontId="13" fillId="0" borderId="0" xfId="3" applyFont="1" applyAlignment="1">
      <alignment vertical="top" wrapText="1"/>
    </xf>
    <xf numFmtId="0" fontId="22" fillId="0" borderId="0" xfId="3" applyFont="1" applyAlignment="1">
      <alignment vertical="top"/>
    </xf>
    <xf numFmtId="0" fontId="13" fillId="0" borderId="15" xfId="3" applyFont="1" applyBorder="1" applyAlignment="1">
      <alignment vertical="top" wrapText="1"/>
    </xf>
    <xf numFmtId="0" fontId="13" fillId="2" borderId="15" xfId="3" applyFont="1" applyFill="1" applyBorder="1">
      <alignment vertical="center"/>
    </xf>
    <xf numFmtId="180" fontId="24" fillId="0" borderId="0" xfId="3" applyNumberFormat="1" applyFont="1" applyAlignment="1">
      <alignment horizontal="right" vertical="center"/>
    </xf>
    <xf numFmtId="38" fontId="4" fillId="2" borderId="0" xfId="4" applyFont="1" applyFill="1" applyBorder="1" applyAlignment="1">
      <alignment vertical="center" shrinkToFit="1"/>
    </xf>
    <xf numFmtId="38" fontId="4" fillId="2" borderId="14" xfId="4" applyFont="1" applyFill="1" applyBorder="1" applyAlignment="1">
      <alignment vertical="center" shrinkToFit="1"/>
    </xf>
    <xf numFmtId="40" fontId="4" fillId="2" borderId="4" xfId="4" applyNumberFormat="1" applyFont="1" applyFill="1" applyBorder="1" applyAlignment="1">
      <alignment vertical="center" shrinkToFit="1"/>
    </xf>
    <xf numFmtId="0" fontId="25" fillId="0" borderId="0" xfId="3" applyFont="1">
      <alignment vertical="center"/>
    </xf>
    <xf numFmtId="181" fontId="4" fillId="0" borderId="0" xfId="4" applyNumberFormat="1" applyFont="1" applyFill="1" applyBorder="1" applyAlignment="1">
      <alignment horizontal="center" vertical="center"/>
    </xf>
    <xf numFmtId="182" fontId="4" fillId="0" borderId="0" xfId="4" applyNumberFormat="1" applyFont="1" applyFill="1" applyBorder="1" applyAlignment="1">
      <alignment horizontal="center" vertical="center"/>
    </xf>
    <xf numFmtId="0" fontId="2" fillId="2" borderId="15" xfId="3" applyFont="1" applyFill="1" applyBorder="1">
      <alignment vertical="center"/>
    </xf>
    <xf numFmtId="0" fontId="25" fillId="2" borderId="6" xfId="3" applyFont="1" applyFill="1" applyBorder="1">
      <alignment vertical="center"/>
    </xf>
    <xf numFmtId="0" fontId="2" fillId="2" borderId="40" xfId="3" applyFont="1" applyFill="1" applyBorder="1">
      <alignment vertical="center"/>
    </xf>
    <xf numFmtId="0" fontId="2" fillId="2" borderId="4" xfId="3" applyFont="1" applyFill="1" applyBorder="1">
      <alignment vertical="center"/>
    </xf>
    <xf numFmtId="0" fontId="4" fillId="2" borderId="2" xfId="3" applyFont="1" applyFill="1" applyBorder="1">
      <alignment vertical="center"/>
    </xf>
    <xf numFmtId="0" fontId="8" fillId="0" borderId="6" xfId="3" applyBorder="1">
      <alignment vertical="center"/>
    </xf>
    <xf numFmtId="0" fontId="8" fillId="0" borderId="3" xfId="3" applyBorder="1">
      <alignment vertical="center"/>
    </xf>
    <xf numFmtId="0" fontId="5" fillId="2" borderId="2" xfId="3" applyFont="1" applyFill="1" applyBorder="1" applyAlignment="1">
      <alignment vertical="center" shrinkToFit="1"/>
    </xf>
    <xf numFmtId="0" fontId="4" fillId="2" borderId="4" xfId="3" applyFont="1" applyFill="1" applyBorder="1">
      <alignment vertical="center"/>
    </xf>
    <xf numFmtId="0" fontId="2" fillId="2" borderId="10" xfId="3" applyFont="1" applyFill="1" applyBorder="1">
      <alignment vertical="center"/>
    </xf>
    <xf numFmtId="0" fontId="4" fillId="2" borderId="5" xfId="3" applyFont="1" applyFill="1" applyBorder="1" applyAlignment="1">
      <alignment horizontal="center" vertical="center"/>
    </xf>
    <xf numFmtId="0" fontId="18" fillId="2" borderId="0" xfId="3" applyFont="1" applyFill="1">
      <alignment vertical="center"/>
    </xf>
    <xf numFmtId="0" fontId="20" fillId="2" borderId="0" xfId="3" applyFont="1" applyFill="1">
      <alignment vertical="center"/>
    </xf>
    <xf numFmtId="0" fontId="4" fillId="2" borderId="0" xfId="3" applyFont="1" applyFill="1" applyAlignment="1">
      <alignment horizontal="right" vertical="center"/>
    </xf>
    <xf numFmtId="40" fontId="4" fillId="0" borderId="14" xfId="4" applyNumberFormat="1" applyFont="1" applyFill="1" applyBorder="1">
      <alignment vertical="center"/>
    </xf>
    <xf numFmtId="0" fontId="4" fillId="2" borderId="15" xfId="3" applyFont="1" applyFill="1" applyBorder="1" applyAlignment="1">
      <alignment horizontal="right" vertical="center"/>
    </xf>
    <xf numFmtId="0" fontId="4" fillId="2" borderId="22" xfId="3" applyFont="1" applyFill="1" applyBorder="1">
      <alignment vertical="center"/>
    </xf>
    <xf numFmtId="0" fontId="4" fillId="2" borderId="13" xfId="3" applyFont="1" applyFill="1" applyBorder="1">
      <alignment vertical="center"/>
    </xf>
    <xf numFmtId="0" fontId="4" fillId="2" borderId="17" xfId="3" applyFont="1" applyFill="1" applyBorder="1">
      <alignment vertical="center"/>
    </xf>
    <xf numFmtId="0" fontId="4" fillId="2" borderId="30" xfId="3" applyFont="1" applyFill="1" applyBorder="1">
      <alignment vertical="center"/>
    </xf>
    <xf numFmtId="0" fontId="4" fillId="2" borderId="19" xfId="3" applyFont="1" applyFill="1" applyBorder="1">
      <alignment vertical="center"/>
    </xf>
    <xf numFmtId="0" fontId="19" fillId="2" borderId="18" xfId="3" applyFont="1" applyFill="1" applyBorder="1">
      <alignment vertical="center"/>
    </xf>
    <xf numFmtId="0" fontId="4" fillId="2" borderId="16" xfId="3" applyFont="1" applyFill="1" applyBorder="1" applyAlignment="1">
      <alignment horizontal="left" vertical="top" wrapText="1"/>
    </xf>
    <xf numFmtId="0" fontId="4" fillId="2" borderId="0" xfId="3" applyFont="1" applyFill="1" applyAlignment="1">
      <alignment horizontal="left" vertical="top" wrapText="1"/>
    </xf>
    <xf numFmtId="0" fontId="4" fillId="2" borderId="15" xfId="3" applyFont="1" applyFill="1" applyBorder="1" applyAlignment="1">
      <alignment horizontal="left" vertical="top" wrapText="1"/>
    </xf>
    <xf numFmtId="186" fontId="4" fillId="2" borderId="4" xfId="4" applyNumberFormat="1" applyFont="1" applyFill="1" applyBorder="1" applyAlignment="1">
      <alignment vertical="center" shrinkToFit="1"/>
    </xf>
    <xf numFmtId="38" fontId="4" fillId="2" borderId="4" xfId="4" applyFont="1" applyFill="1" applyBorder="1" applyAlignment="1">
      <alignment horizontal="right" vertical="center" shrinkToFit="1"/>
    </xf>
    <xf numFmtId="38" fontId="4" fillId="0" borderId="14" xfId="4" applyFont="1" applyFill="1" applyBorder="1" applyAlignment="1">
      <alignment vertical="center" shrinkToFit="1"/>
    </xf>
    <xf numFmtId="38" fontId="4" fillId="2" borderId="0" xfId="4" applyFont="1" applyFill="1">
      <alignment vertical="center"/>
    </xf>
    <xf numFmtId="40" fontId="4" fillId="2" borderId="0" xfId="4" applyNumberFormat="1" applyFont="1" applyFill="1">
      <alignment vertical="center"/>
    </xf>
    <xf numFmtId="38" fontId="4" fillId="2" borderId="0" xfId="4" applyFont="1" applyFill="1" applyAlignment="1">
      <alignment vertical="center" shrinkToFit="1"/>
    </xf>
    <xf numFmtId="0" fontId="4" fillId="2" borderId="0" xfId="3" applyFont="1" applyFill="1" applyAlignment="1">
      <alignment horizontal="center" vertical="center"/>
    </xf>
    <xf numFmtId="0" fontId="4" fillId="2" borderId="15" xfId="3" applyFont="1" applyFill="1" applyBorder="1" applyAlignment="1">
      <alignment horizontal="center" vertical="center"/>
    </xf>
    <xf numFmtId="0" fontId="4" fillId="2" borderId="0" xfId="3" applyFont="1" applyFill="1" applyAlignment="1">
      <alignment vertical="center" shrinkToFit="1"/>
    </xf>
    <xf numFmtId="0" fontId="5" fillId="2" borderId="15" xfId="3" applyFont="1" applyFill="1" applyBorder="1">
      <alignment vertical="center"/>
    </xf>
    <xf numFmtId="0" fontId="18" fillId="2" borderId="13" xfId="3" applyFont="1" applyFill="1" applyBorder="1">
      <alignment vertical="center"/>
    </xf>
    <xf numFmtId="0" fontId="13" fillId="2" borderId="17" xfId="3" applyFont="1" applyFill="1" applyBorder="1">
      <alignment vertical="center"/>
    </xf>
    <xf numFmtId="0" fontId="4" fillId="2" borderId="2" xfId="3" applyFont="1" applyFill="1" applyBorder="1" applyAlignment="1">
      <alignment horizontal="center" vertical="center"/>
    </xf>
    <xf numFmtId="0" fontId="4" fillId="2" borderId="9" xfId="3" applyFont="1" applyFill="1" applyBorder="1" applyAlignment="1">
      <alignment horizontal="center" vertical="center" shrinkToFit="1"/>
    </xf>
    <xf numFmtId="0" fontId="4" fillId="2" borderId="25" xfId="3" applyFont="1" applyFill="1" applyBorder="1" applyAlignment="1">
      <alignment horizontal="right" vertical="center"/>
    </xf>
    <xf numFmtId="0" fontId="18" fillId="2" borderId="19" xfId="3" applyFont="1" applyFill="1" applyBorder="1">
      <alignment vertical="center"/>
    </xf>
    <xf numFmtId="0" fontId="2" fillId="2" borderId="0" xfId="3" applyFont="1" applyFill="1" applyProtection="1">
      <alignment vertical="center"/>
      <protection locked="0"/>
    </xf>
    <xf numFmtId="0" fontId="2" fillId="4" borderId="0" xfId="3" applyFont="1" applyFill="1" applyProtection="1">
      <alignment vertical="center"/>
      <protection locked="0"/>
    </xf>
    <xf numFmtId="0" fontId="2" fillId="4" borderId="6" xfId="3" applyFont="1" applyFill="1" applyBorder="1" applyProtection="1">
      <alignment vertical="center"/>
      <protection locked="0"/>
    </xf>
    <xf numFmtId="0" fontId="2" fillId="4" borderId="14" xfId="3" applyFont="1" applyFill="1" applyBorder="1" applyProtection="1">
      <alignment vertical="center"/>
      <protection locked="0"/>
    </xf>
    <xf numFmtId="0" fontId="2" fillId="4" borderId="7" xfId="3" applyFont="1" applyFill="1" applyBorder="1" applyProtection="1">
      <alignment vertical="center"/>
      <protection locked="0"/>
    </xf>
    <xf numFmtId="0" fontId="2" fillId="4" borderId="13" xfId="3" applyFont="1" applyFill="1" applyBorder="1" applyProtection="1">
      <alignment vertical="center"/>
      <protection locked="0"/>
    </xf>
    <xf numFmtId="0" fontId="2" fillId="4" borderId="5" xfId="3" applyFont="1" applyFill="1" applyBorder="1" applyProtection="1">
      <alignment vertical="center"/>
      <protection locked="0"/>
    </xf>
    <xf numFmtId="0" fontId="31" fillId="2" borderId="0" xfId="3" applyFont="1" applyFill="1" applyProtection="1">
      <alignment vertical="center"/>
      <protection locked="0"/>
    </xf>
    <xf numFmtId="0" fontId="4" fillId="0" borderId="0" xfId="3" applyFont="1" applyAlignment="1">
      <alignment vertical="top" wrapText="1"/>
    </xf>
    <xf numFmtId="0" fontId="19" fillId="0" borderId="0" xfId="3" applyFont="1" applyAlignment="1">
      <alignment horizontal="left" vertical="center"/>
    </xf>
    <xf numFmtId="0" fontId="4" fillId="2" borderId="14" xfId="3" applyFont="1" applyFill="1" applyBorder="1">
      <alignment vertical="center"/>
    </xf>
    <xf numFmtId="0" fontId="33" fillId="0" borderId="0" xfId="3" applyFont="1" applyAlignment="1">
      <alignment horizontal="left" vertical="center"/>
    </xf>
    <xf numFmtId="0" fontId="5" fillId="2" borderId="0" xfId="3" applyFont="1" applyFill="1">
      <alignment vertical="center"/>
    </xf>
    <xf numFmtId="179" fontId="16" fillId="0" borderId="9" xfId="1" applyNumberFormat="1" applyFont="1" applyBorder="1" applyProtection="1">
      <alignment vertical="center"/>
      <protection locked="0"/>
    </xf>
    <xf numFmtId="0" fontId="16" fillId="7" borderId="9" xfId="1" applyFont="1" applyFill="1" applyBorder="1" applyProtection="1">
      <alignment vertical="center"/>
      <protection locked="0"/>
    </xf>
    <xf numFmtId="0" fontId="16" fillId="3" borderId="9" xfId="1" applyFont="1" applyFill="1" applyBorder="1">
      <alignment vertical="center"/>
    </xf>
    <xf numFmtId="38" fontId="4" fillId="4" borderId="14" xfId="4" applyFont="1" applyFill="1" applyBorder="1" applyAlignment="1" applyProtection="1">
      <alignment vertical="center" shrinkToFit="1"/>
      <protection locked="0"/>
    </xf>
    <xf numFmtId="38" fontId="4" fillId="4" borderId="4" xfId="4" applyFont="1" applyFill="1" applyBorder="1" applyAlignment="1" applyProtection="1">
      <alignment vertical="center" shrinkToFit="1"/>
      <protection locked="0"/>
    </xf>
    <xf numFmtId="40" fontId="26" fillId="4" borderId="14" xfId="4" applyNumberFormat="1" applyFont="1" applyFill="1" applyBorder="1" applyProtection="1">
      <alignment vertical="center"/>
      <protection locked="0"/>
    </xf>
    <xf numFmtId="183" fontId="2" fillId="4" borderId="49" xfId="3" applyNumberFormat="1" applyFont="1" applyFill="1" applyBorder="1" applyProtection="1">
      <alignment vertical="center"/>
      <protection locked="0"/>
    </xf>
    <xf numFmtId="183" fontId="2" fillId="4" borderId="46" xfId="3" applyNumberFormat="1" applyFont="1" applyFill="1" applyBorder="1" applyProtection="1">
      <alignment vertical="center"/>
      <protection locked="0"/>
    </xf>
    <xf numFmtId="183" fontId="2" fillId="4" borderId="43" xfId="3" applyNumberFormat="1" applyFont="1" applyFill="1" applyBorder="1" applyProtection="1">
      <alignment vertical="center"/>
      <protection locked="0"/>
    </xf>
    <xf numFmtId="0" fontId="4" fillId="4" borderId="15" xfId="3" applyFont="1" applyFill="1" applyBorder="1" applyProtection="1">
      <alignment vertical="center"/>
      <protection locked="0"/>
    </xf>
    <xf numFmtId="0" fontId="4" fillId="4" borderId="0" xfId="3" applyFont="1" applyFill="1" applyProtection="1">
      <alignment vertical="center"/>
      <protection locked="0"/>
    </xf>
    <xf numFmtId="0" fontId="4" fillId="4" borderId="16" xfId="3" applyFont="1" applyFill="1" applyBorder="1" applyProtection="1">
      <alignment vertical="center"/>
      <protection locked="0"/>
    </xf>
    <xf numFmtId="0" fontId="18" fillId="4" borderId="24" xfId="3" applyFont="1" applyFill="1" applyBorder="1" applyProtection="1">
      <alignment vertical="center"/>
      <protection locked="0"/>
    </xf>
    <xf numFmtId="0" fontId="4" fillId="4" borderId="25" xfId="3" applyFont="1" applyFill="1" applyBorder="1" applyProtection="1">
      <alignment vertical="center"/>
      <protection locked="0"/>
    </xf>
    <xf numFmtId="0" fontId="4" fillId="4" borderId="26" xfId="3" applyFont="1" applyFill="1" applyBorder="1" applyProtection="1">
      <alignment vertical="center"/>
      <protection locked="0"/>
    </xf>
    <xf numFmtId="0" fontId="4" fillId="4" borderId="9" xfId="3" applyFont="1" applyFill="1" applyBorder="1" applyProtection="1">
      <alignment vertical="center"/>
      <protection locked="0"/>
    </xf>
    <xf numFmtId="0" fontId="4" fillId="4" borderId="11" xfId="3" applyFont="1" applyFill="1" applyBorder="1" applyProtection="1">
      <alignment vertical="center"/>
      <protection locked="0"/>
    </xf>
    <xf numFmtId="0" fontId="18" fillId="4" borderId="15" xfId="3" applyFont="1" applyFill="1" applyBorder="1" applyProtection="1">
      <alignment vertical="center"/>
      <protection locked="0"/>
    </xf>
    <xf numFmtId="0" fontId="18" fillId="4" borderId="0" xfId="3" applyFont="1" applyFill="1" applyProtection="1">
      <alignment vertical="center"/>
      <protection locked="0"/>
    </xf>
    <xf numFmtId="38" fontId="0" fillId="4" borderId="0" xfId="5" applyFont="1" applyFill="1" applyProtection="1">
      <alignment vertical="center"/>
      <protection locked="0"/>
    </xf>
    <xf numFmtId="0" fontId="2" fillId="2" borderId="2" xfId="3" applyFont="1" applyFill="1" applyBorder="1" applyAlignment="1">
      <alignment horizontal="centerContinuous" vertical="center"/>
    </xf>
    <xf numFmtId="0" fontId="2" fillId="2" borderId="4" xfId="3" applyFont="1" applyFill="1" applyBorder="1" applyAlignment="1">
      <alignment horizontal="centerContinuous" vertical="center"/>
    </xf>
    <xf numFmtId="0" fontId="2" fillId="2" borderId="3" xfId="3" applyFont="1" applyFill="1" applyBorder="1">
      <alignment vertical="center"/>
    </xf>
    <xf numFmtId="0" fontId="2" fillId="2" borderId="2" xfId="3" applyFont="1" applyFill="1" applyBorder="1">
      <alignment vertical="center"/>
    </xf>
    <xf numFmtId="0" fontId="2" fillId="2" borderId="13" xfId="3" applyFont="1" applyFill="1" applyBorder="1">
      <alignment vertical="center"/>
    </xf>
    <xf numFmtId="0" fontId="2" fillId="2" borderId="5" xfId="3" applyFont="1" applyFill="1" applyBorder="1" applyAlignment="1">
      <alignment horizontal="centerContinuous" vertical="center"/>
    </xf>
    <xf numFmtId="0" fontId="2" fillId="2" borderId="13" xfId="3" applyFont="1" applyFill="1" applyBorder="1" applyAlignment="1">
      <alignment horizontal="centerContinuous" vertical="center"/>
    </xf>
    <xf numFmtId="0" fontId="2" fillId="2" borderId="10" xfId="3" applyFont="1" applyFill="1" applyBorder="1" applyAlignment="1">
      <alignment horizontal="centerContinuous" vertical="center"/>
    </xf>
    <xf numFmtId="0" fontId="30" fillId="2" borderId="0" xfId="3" applyFont="1" applyFill="1">
      <alignment vertical="center"/>
    </xf>
    <xf numFmtId="0" fontId="2" fillId="2" borderId="5" xfId="3" applyFont="1" applyFill="1" applyBorder="1">
      <alignment vertical="center"/>
    </xf>
    <xf numFmtId="0" fontId="2" fillId="2" borderId="6" xfId="3" applyFont="1" applyFill="1" applyBorder="1" applyAlignment="1">
      <alignment horizontal="centerContinuous" vertical="center"/>
    </xf>
    <xf numFmtId="0" fontId="2" fillId="2" borderId="0" xfId="3" applyFont="1" applyFill="1" applyAlignment="1">
      <alignment horizontal="centerContinuous" vertical="center"/>
    </xf>
    <xf numFmtId="0" fontId="2" fillId="2" borderId="1" xfId="3" applyFont="1" applyFill="1" applyBorder="1" applyAlignment="1">
      <alignment horizontal="centerContinuous" vertical="center"/>
    </xf>
    <xf numFmtId="0" fontId="2" fillId="2" borderId="1" xfId="3" applyFont="1" applyFill="1" applyBorder="1">
      <alignment vertical="center"/>
    </xf>
    <xf numFmtId="0" fontId="2" fillId="2" borderId="6" xfId="3" applyFont="1" applyFill="1" applyBorder="1">
      <alignment vertical="center"/>
    </xf>
    <xf numFmtId="0" fontId="2" fillId="2" borderId="14" xfId="3" applyFont="1" applyFill="1" applyBorder="1">
      <alignment vertical="center"/>
    </xf>
    <xf numFmtId="0" fontId="2" fillId="2" borderId="8" xfId="3" applyFont="1" applyFill="1" applyBorder="1">
      <alignment vertical="center"/>
    </xf>
    <xf numFmtId="0" fontId="2" fillId="2" borderId="7" xfId="3" applyFont="1" applyFill="1" applyBorder="1">
      <alignment vertical="center"/>
    </xf>
    <xf numFmtId="3" fontId="2" fillId="4" borderId="3" xfId="3" applyNumberFormat="1" applyFont="1" applyFill="1" applyBorder="1" applyAlignment="1">
      <alignment horizontal="right" vertical="center"/>
    </xf>
    <xf numFmtId="0" fontId="2" fillId="2" borderId="2" xfId="3" applyFont="1" applyFill="1" applyBorder="1" applyAlignment="1">
      <alignment horizontal="centerContinuous" vertical="distributed"/>
    </xf>
    <xf numFmtId="0" fontId="2" fillId="2" borderId="4" xfId="3" applyFont="1" applyFill="1" applyBorder="1" applyAlignment="1">
      <alignment horizontal="centerContinuous" vertical="distributed"/>
    </xf>
    <xf numFmtId="0" fontId="2" fillId="2" borderId="3" xfId="3" applyFont="1" applyFill="1" applyBorder="1" applyAlignment="1">
      <alignment horizontal="centerContinuous" vertical="distributed"/>
    </xf>
    <xf numFmtId="0" fontId="2" fillId="2" borderId="3" xfId="3" applyFont="1" applyFill="1" applyBorder="1" applyAlignment="1">
      <alignment horizontal="centerContinuous" vertical="center"/>
    </xf>
    <xf numFmtId="187" fontId="4" fillId="2" borderId="0" xfId="4" applyNumberFormat="1" applyFont="1" applyFill="1">
      <alignment vertical="center"/>
    </xf>
    <xf numFmtId="0" fontId="0" fillId="0" borderId="0" xfId="0" applyAlignment="1">
      <alignment horizontal="right" vertical="center"/>
    </xf>
    <xf numFmtId="0" fontId="2" fillId="2" borderId="0" xfId="3" applyFont="1" applyFill="1" applyAlignment="1">
      <alignment horizontal="right" vertical="center"/>
    </xf>
    <xf numFmtId="0" fontId="6" fillId="2" borderId="0" xfId="3" applyFont="1" applyFill="1" applyAlignment="1">
      <alignment vertical="center" wrapText="1"/>
    </xf>
    <xf numFmtId="179" fontId="16" fillId="2" borderId="9" xfId="1" applyNumberFormat="1" applyFont="1" applyFill="1" applyBorder="1">
      <alignment vertical="center"/>
    </xf>
    <xf numFmtId="38" fontId="4" fillId="2" borderId="14" xfId="4" applyFont="1" applyFill="1" applyBorder="1" applyAlignment="1" applyProtection="1">
      <alignment vertical="center" shrinkToFit="1"/>
    </xf>
    <xf numFmtId="0" fontId="4" fillId="0" borderId="64" xfId="3" applyFont="1" applyBorder="1" applyAlignment="1" applyProtection="1">
      <alignment horizontal="left" vertical="center" shrinkToFit="1"/>
      <protection locked="0"/>
    </xf>
    <xf numFmtId="0" fontId="0" fillId="0" borderId="9" xfId="0" applyBorder="1" applyAlignment="1">
      <alignment horizontal="center" vertical="center"/>
    </xf>
    <xf numFmtId="0" fontId="0" fillId="4" borderId="2" xfId="0" applyFill="1" applyBorder="1" applyAlignment="1" applyProtection="1">
      <alignment horizontal="center" vertical="center"/>
      <protection locked="0"/>
    </xf>
    <xf numFmtId="0" fontId="0" fillId="4" borderId="3" xfId="0" applyFill="1" applyBorder="1" applyAlignment="1" applyProtection="1">
      <alignment horizontal="center" vertical="center"/>
      <protection locked="0"/>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horizontal="left" vertical="center"/>
    </xf>
    <xf numFmtId="0" fontId="8" fillId="4" borderId="0" xfId="0" applyFont="1" applyFill="1" applyAlignment="1" applyProtection="1">
      <alignment horizontal="center" vertical="center"/>
      <protection locked="0"/>
    </xf>
    <xf numFmtId="178" fontId="0" fillId="4" borderId="0" xfId="0" applyNumberFormat="1" applyFill="1" applyAlignment="1" applyProtection="1">
      <alignment horizontal="center" vertical="center"/>
      <protection locked="0"/>
    </xf>
    <xf numFmtId="0" fontId="0" fillId="4" borderId="0" xfId="0" applyFill="1" applyProtection="1">
      <alignment vertical="center"/>
      <protection locked="0"/>
    </xf>
    <xf numFmtId="0" fontId="0" fillId="0" borderId="0" xfId="0" applyAlignment="1">
      <alignment horizontal="center" vertical="center"/>
    </xf>
    <xf numFmtId="38" fontId="0" fillId="0" borderId="0" xfId="5" applyFont="1" applyFill="1" applyAlignment="1" applyProtection="1">
      <alignment horizontal="right" vertical="center"/>
    </xf>
    <xf numFmtId="0" fontId="0" fillId="4" borderId="0" xfId="0" applyFill="1" applyAlignment="1" applyProtection="1">
      <alignment horizontal="left" vertical="center" shrinkToFit="1"/>
      <protection locked="0"/>
    </xf>
    <xf numFmtId="0" fontId="19" fillId="6" borderId="0" xfId="3" applyFont="1" applyFill="1" applyAlignment="1" applyProtection="1">
      <alignment horizontal="center" vertical="center" shrinkToFit="1"/>
      <protection locked="0"/>
    </xf>
    <xf numFmtId="0" fontId="19" fillId="6" borderId="0" xfId="3" applyFont="1" applyFill="1" applyAlignment="1" applyProtection="1">
      <alignment horizontal="center" vertical="center"/>
      <protection locked="0"/>
    </xf>
    <xf numFmtId="0" fontId="19" fillId="6" borderId="14" xfId="3" applyFont="1" applyFill="1" applyBorder="1" applyAlignment="1" applyProtection="1">
      <alignment horizontal="center" vertical="center"/>
      <protection locked="0"/>
    </xf>
    <xf numFmtId="0" fontId="32" fillId="2" borderId="14" xfId="3" applyFont="1" applyFill="1" applyBorder="1" applyAlignment="1">
      <alignment horizontal="left" vertical="center"/>
    </xf>
    <xf numFmtId="0" fontId="19" fillId="0" borderId="28" xfId="3" applyFont="1" applyBorder="1" applyAlignment="1">
      <alignment horizontal="left" vertical="center"/>
    </xf>
    <xf numFmtId="0" fontId="13" fillId="0" borderId="7" xfId="3" applyFont="1" applyBorder="1" applyAlignment="1">
      <alignment horizontal="left" vertical="top" wrapText="1"/>
    </xf>
    <xf numFmtId="0" fontId="13" fillId="0" borderId="14" xfId="3" applyFont="1" applyBorder="1" applyAlignment="1">
      <alignment horizontal="left" vertical="top" wrapText="1"/>
    </xf>
    <xf numFmtId="0" fontId="13" fillId="0" borderId="8" xfId="3" applyFont="1" applyBorder="1" applyAlignment="1">
      <alignment horizontal="left" vertical="top" wrapText="1"/>
    </xf>
    <xf numFmtId="0" fontId="13" fillId="0" borderId="2" xfId="3" applyFont="1" applyBorder="1" applyAlignment="1">
      <alignment horizontal="center" vertical="center" wrapText="1"/>
    </xf>
    <xf numFmtId="0" fontId="13" fillId="0" borderId="4" xfId="3" applyFont="1" applyBorder="1" applyAlignment="1">
      <alignment horizontal="center" vertical="center" wrapText="1"/>
    </xf>
    <xf numFmtId="38" fontId="13" fillId="0" borderId="2" xfId="4" applyFont="1" applyFill="1" applyBorder="1" applyAlignment="1">
      <alignment horizontal="center" vertical="top" wrapText="1"/>
    </xf>
    <xf numFmtId="38" fontId="13" fillId="0" borderId="4" xfId="4" applyFont="1" applyFill="1" applyBorder="1" applyAlignment="1">
      <alignment horizontal="center" vertical="top" wrapText="1"/>
    </xf>
    <xf numFmtId="38" fontId="13" fillId="0" borderId="3" xfId="4" applyFont="1" applyFill="1" applyBorder="1" applyAlignment="1">
      <alignment horizontal="center" vertical="top" wrapText="1"/>
    </xf>
    <xf numFmtId="0" fontId="13" fillId="4" borderId="33" xfId="3" applyFont="1" applyFill="1" applyBorder="1" applyAlignment="1" applyProtection="1">
      <alignment horizontal="center" vertical="top" wrapText="1"/>
      <protection locked="0"/>
    </xf>
    <xf numFmtId="0" fontId="13" fillId="4" borderId="32" xfId="3" applyFont="1" applyFill="1" applyBorder="1" applyAlignment="1" applyProtection="1">
      <alignment horizontal="center" vertical="top" wrapText="1"/>
      <protection locked="0"/>
    </xf>
    <xf numFmtId="0" fontId="13" fillId="4" borderId="31" xfId="3" applyFont="1" applyFill="1" applyBorder="1" applyAlignment="1" applyProtection="1">
      <alignment horizontal="center" vertical="top" wrapText="1"/>
      <protection locked="0"/>
    </xf>
    <xf numFmtId="0" fontId="4" fillId="4" borderId="15" xfId="3" applyFont="1" applyFill="1" applyBorder="1" applyAlignment="1" applyProtection="1">
      <alignment vertical="top" wrapText="1"/>
      <protection locked="0"/>
    </xf>
    <xf numFmtId="0" fontId="4" fillId="4" borderId="0" xfId="3" applyFont="1" applyFill="1" applyAlignment="1" applyProtection="1">
      <alignment vertical="top" wrapText="1"/>
      <protection locked="0"/>
    </xf>
    <xf numFmtId="0" fontId="4" fillId="4" borderId="16" xfId="3" applyFont="1" applyFill="1" applyBorder="1" applyAlignment="1" applyProtection="1">
      <alignment vertical="top" wrapText="1"/>
      <protection locked="0"/>
    </xf>
    <xf numFmtId="0" fontId="4" fillId="4" borderId="15" xfId="3" applyFont="1" applyFill="1" applyBorder="1" applyAlignment="1" applyProtection="1">
      <alignment horizontal="left" vertical="top" wrapText="1"/>
      <protection locked="0"/>
    </xf>
    <xf numFmtId="0" fontId="4" fillId="4" borderId="0" xfId="3" applyFont="1" applyFill="1" applyAlignment="1" applyProtection="1">
      <alignment horizontal="left" vertical="top" wrapText="1"/>
      <protection locked="0"/>
    </xf>
    <xf numFmtId="0" fontId="4" fillId="4" borderId="16" xfId="3" applyFont="1" applyFill="1" applyBorder="1" applyAlignment="1" applyProtection="1">
      <alignment horizontal="left" vertical="top" wrapText="1"/>
      <protection locked="0"/>
    </xf>
    <xf numFmtId="0" fontId="20" fillId="0" borderId="15" xfId="3" applyFont="1" applyBorder="1" applyAlignment="1">
      <alignment horizontal="left" vertical="top" wrapText="1"/>
    </xf>
    <xf numFmtId="0" fontId="20" fillId="0" borderId="0" xfId="3" applyFont="1" applyAlignment="1">
      <alignment horizontal="left" vertical="top" wrapText="1"/>
    </xf>
    <xf numFmtId="0" fontId="20" fillId="0" borderId="16" xfId="3" applyFont="1" applyBorder="1" applyAlignment="1">
      <alignment horizontal="left" vertical="top" wrapText="1"/>
    </xf>
    <xf numFmtId="0" fontId="4" fillId="4" borderId="24" xfId="3" applyFont="1" applyFill="1" applyBorder="1" applyAlignment="1" applyProtection="1">
      <alignment vertical="top" wrapText="1"/>
      <protection locked="0"/>
    </xf>
    <xf numFmtId="0" fontId="4" fillId="4" borderId="25" xfId="3" applyFont="1" applyFill="1" applyBorder="1" applyAlignment="1" applyProtection="1">
      <alignment vertical="top" wrapText="1"/>
      <protection locked="0"/>
    </xf>
    <xf numFmtId="0" fontId="4" fillId="4" borderId="26" xfId="3" applyFont="1" applyFill="1" applyBorder="1" applyAlignment="1" applyProtection="1">
      <alignment vertical="top" wrapText="1"/>
      <protection locked="0"/>
    </xf>
    <xf numFmtId="0" fontId="18" fillId="2" borderId="17" xfId="3" applyFont="1" applyFill="1" applyBorder="1" applyAlignment="1">
      <alignment vertical="center" wrapText="1"/>
    </xf>
    <xf numFmtId="0" fontId="8" fillId="0" borderId="13" xfId="3" applyBorder="1" applyAlignment="1">
      <alignment vertical="center" wrapText="1"/>
    </xf>
    <xf numFmtId="0" fontId="8" fillId="0" borderId="22" xfId="3" applyBorder="1" applyAlignment="1">
      <alignment vertical="center" wrapText="1"/>
    </xf>
    <xf numFmtId="0" fontId="8" fillId="0" borderId="15" xfId="3" applyBorder="1" applyAlignment="1">
      <alignment vertical="center" wrapText="1"/>
    </xf>
    <xf numFmtId="0" fontId="8" fillId="0" borderId="0" xfId="3" applyAlignment="1">
      <alignment vertical="center" wrapText="1"/>
    </xf>
    <xf numFmtId="0" fontId="8" fillId="0" borderId="16" xfId="3" applyBorder="1" applyAlignment="1">
      <alignment vertical="center" wrapText="1"/>
    </xf>
    <xf numFmtId="184" fontId="4" fillId="4" borderId="45" xfId="3" applyNumberFormat="1" applyFont="1" applyFill="1" applyBorder="1" applyAlignment="1" applyProtection="1">
      <alignment horizontal="center" vertical="center"/>
      <protection locked="0"/>
    </xf>
    <xf numFmtId="184" fontId="4" fillId="4" borderId="44" xfId="3" applyNumberFormat="1" applyFont="1" applyFill="1" applyBorder="1" applyAlignment="1" applyProtection="1">
      <alignment horizontal="center" vertical="center"/>
      <protection locked="0"/>
    </xf>
    <xf numFmtId="185" fontId="4" fillId="0" borderId="45" xfId="3" applyNumberFormat="1" applyFont="1" applyBorder="1">
      <alignment vertical="center"/>
    </xf>
    <xf numFmtId="185" fontId="8" fillId="0" borderId="44" xfId="3" applyNumberFormat="1" applyBorder="1">
      <alignment vertical="center"/>
    </xf>
    <xf numFmtId="0" fontId="4" fillId="4" borderId="42" xfId="3" applyFont="1" applyFill="1" applyBorder="1" applyAlignment="1" applyProtection="1">
      <alignment horizontal="left" vertical="top" wrapText="1"/>
      <protection locked="0"/>
    </xf>
    <xf numFmtId="0" fontId="4" fillId="4" borderId="41" xfId="3" applyFont="1" applyFill="1" applyBorder="1" applyAlignment="1" applyProtection="1">
      <alignment horizontal="left" vertical="top" wrapText="1"/>
      <protection locked="0"/>
    </xf>
    <xf numFmtId="184" fontId="4" fillId="4" borderId="42" xfId="3" applyNumberFormat="1" applyFont="1" applyFill="1" applyBorder="1" applyAlignment="1" applyProtection="1">
      <alignment horizontal="center" vertical="center"/>
      <protection locked="0"/>
    </xf>
    <xf numFmtId="184" fontId="4" fillId="4" borderId="41" xfId="3" applyNumberFormat="1" applyFont="1" applyFill="1" applyBorder="1" applyAlignment="1" applyProtection="1">
      <alignment horizontal="center" vertical="center"/>
      <protection locked="0"/>
    </xf>
    <xf numFmtId="0" fontId="4" fillId="4" borderId="45" xfId="3" applyFont="1" applyFill="1" applyBorder="1" applyAlignment="1" applyProtection="1">
      <alignment horizontal="left" vertical="top" wrapText="1"/>
      <protection locked="0"/>
    </xf>
    <xf numFmtId="0" fontId="4" fillId="4" borderId="44" xfId="3" applyFont="1" applyFill="1" applyBorder="1" applyAlignment="1" applyProtection="1">
      <alignment horizontal="left" vertical="top" wrapText="1"/>
      <protection locked="0"/>
    </xf>
    <xf numFmtId="0" fontId="4" fillId="4" borderId="15" xfId="3" applyFont="1" applyFill="1" applyBorder="1" applyAlignment="1" applyProtection="1">
      <alignment horizontal="center" vertical="center"/>
      <protection locked="0"/>
    </xf>
    <xf numFmtId="0" fontId="4" fillId="4" borderId="0" xfId="3" applyFont="1" applyFill="1" applyAlignment="1" applyProtection="1">
      <alignment horizontal="center" vertical="center"/>
      <protection locked="0"/>
    </xf>
    <xf numFmtId="181" fontId="4" fillId="0" borderId="42" xfId="3" applyNumberFormat="1" applyFont="1" applyBorder="1">
      <alignment vertical="center"/>
    </xf>
    <xf numFmtId="181" fontId="8" fillId="0" borderId="41" xfId="3" applyNumberFormat="1" applyBorder="1">
      <alignment vertical="center"/>
    </xf>
    <xf numFmtId="185" fontId="4" fillId="0" borderId="48" xfId="3" applyNumberFormat="1" applyFont="1" applyBorder="1">
      <alignment vertical="center"/>
    </xf>
    <xf numFmtId="185" fontId="8" fillId="0" borderId="47" xfId="3" applyNumberFormat="1" applyBorder="1">
      <alignment vertical="center"/>
    </xf>
    <xf numFmtId="0" fontId="13" fillId="0" borderId="9" xfId="3" applyFont="1" applyBorder="1" applyAlignment="1">
      <alignment horizontal="center" vertical="top" wrapText="1"/>
    </xf>
    <xf numFmtId="0" fontId="21" fillId="0" borderId="18" xfId="3" applyFont="1" applyBorder="1" applyAlignment="1">
      <alignment horizontal="left" vertical="center"/>
    </xf>
    <xf numFmtId="0" fontId="21" fillId="0" borderId="19" xfId="3" applyFont="1" applyBorder="1" applyAlignment="1">
      <alignment horizontal="left" vertical="center"/>
    </xf>
    <xf numFmtId="0" fontId="21" fillId="0" borderId="30" xfId="3" applyFont="1" applyBorder="1" applyAlignment="1">
      <alignment horizontal="left" vertical="center"/>
    </xf>
    <xf numFmtId="38" fontId="13" fillId="0" borderId="39" xfId="4" applyFont="1" applyFill="1" applyBorder="1" applyAlignment="1">
      <alignment horizontal="center" vertical="top" wrapText="1"/>
    </xf>
    <xf numFmtId="38" fontId="13" fillId="0" borderId="38" xfId="4" applyFont="1" applyFill="1" applyBorder="1" applyAlignment="1">
      <alignment horizontal="center" vertical="top" wrapText="1"/>
    </xf>
    <xf numFmtId="38" fontId="13" fillId="0" borderId="37" xfId="4" applyFont="1" applyFill="1" applyBorder="1" applyAlignment="1">
      <alignment horizontal="center" vertical="top" wrapText="1"/>
    </xf>
    <xf numFmtId="38" fontId="13" fillId="4" borderId="36" xfId="4" applyFont="1" applyFill="1" applyBorder="1" applyAlignment="1" applyProtection="1">
      <alignment horizontal="center" vertical="top" wrapText="1"/>
      <protection locked="0"/>
    </xf>
    <xf numFmtId="38" fontId="13" fillId="4" borderId="35" xfId="4" applyFont="1" applyFill="1" applyBorder="1" applyAlignment="1" applyProtection="1">
      <alignment horizontal="center" vertical="top" wrapText="1"/>
      <protection locked="0"/>
    </xf>
    <xf numFmtId="38" fontId="13" fillId="4" borderId="34" xfId="4" applyFont="1" applyFill="1" applyBorder="1" applyAlignment="1" applyProtection="1">
      <alignment horizontal="center" vertical="top" wrapText="1"/>
      <protection locked="0"/>
    </xf>
    <xf numFmtId="0" fontId="13" fillId="0" borderId="36" xfId="3" applyFont="1" applyBorder="1" applyAlignment="1">
      <alignment horizontal="left" vertical="top" wrapText="1"/>
    </xf>
    <xf numFmtId="0" fontId="13" fillId="0" borderId="35" xfId="3" applyFont="1" applyBorder="1" applyAlignment="1">
      <alignment horizontal="left" vertical="top" wrapText="1"/>
    </xf>
    <xf numFmtId="0" fontId="13" fillId="0" borderId="34" xfId="3" applyFont="1" applyBorder="1" applyAlignment="1">
      <alignment horizontal="left" vertical="top" wrapText="1"/>
    </xf>
    <xf numFmtId="182" fontId="4" fillId="5" borderId="2" xfId="4" applyNumberFormat="1" applyFont="1" applyFill="1" applyBorder="1" applyAlignment="1">
      <alignment horizontal="center" vertical="center"/>
    </xf>
    <xf numFmtId="182" fontId="4" fillId="5" borderId="3" xfId="4" applyNumberFormat="1" applyFont="1" applyFill="1" applyBorder="1" applyAlignment="1">
      <alignment horizontal="center" vertical="center"/>
    </xf>
    <xf numFmtId="181" fontId="4" fillId="5" borderId="2" xfId="4" applyNumberFormat="1" applyFont="1" applyFill="1" applyBorder="1" applyAlignment="1">
      <alignment horizontal="center" vertical="center"/>
    </xf>
    <xf numFmtId="181" fontId="4" fillId="5" borderId="3" xfId="4" applyNumberFormat="1" applyFont="1" applyFill="1" applyBorder="1" applyAlignment="1">
      <alignment horizontal="center" vertical="center"/>
    </xf>
    <xf numFmtId="0" fontId="13" fillId="0" borderId="5" xfId="3" applyFont="1" applyBorder="1" applyAlignment="1">
      <alignment horizontal="left" vertical="top" wrapText="1"/>
    </xf>
    <xf numFmtId="0" fontId="13" fillId="0" borderId="13" xfId="3" applyFont="1" applyBorder="1" applyAlignment="1">
      <alignment horizontal="left" vertical="top" wrapText="1"/>
    </xf>
    <xf numFmtId="0" fontId="13" fillId="0" borderId="10" xfId="3" applyFont="1" applyBorder="1" applyAlignment="1">
      <alignment horizontal="left" vertical="top" wrapText="1"/>
    </xf>
    <xf numFmtId="0" fontId="13" fillId="0" borderId="6" xfId="3" applyFont="1" applyBorder="1" applyAlignment="1">
      <alignment horizontal="center" vertical="top"/>
    </xf>
    <xf numFmtId="0" fontId="13" fillId="0" borderId="16" xfId="3" applyFont="1" applyBorder="1" applyAlignment="1">
      <alignment horizontal="center" vertical="top"/>
    </xf>
    <xf numFmtId="180" fontId="24" fillId="0" borderId="0" xfId="3" applyNumberFormat="1" applyFont="1" applyAlignment="1">
      <alignment horizontal="right" vertical="center"/>
    </xf>
    <xf numFmtId="0" fontId="4" fillId="4" borderId="15" xfId="3" applyFont="1" applyFill="1" applyBorder="1" applyProtection="1">
      <alignment vertical="center"/>
      <protection locked="0"/>
    </xf>
    <xf numFmtId="0" fontId="4" fillId="4" borderId="0" xfId="3" applyFont="1" applyFill="1" applyProtection="1">
      <alignment vertical="center"/>
      <protection locked="0"/>
    </xf>
    <xf numFmtId="0" fontId="4" fillId="4" borderId="16" xfId="3" applyFont="1" applyFill="1" applyBorder="1" applyProtection="1">
      <alignment vertical="center"/>
      <protection locked="0"/>
    </xf>
    <xf numFmtId="0" fontId="4" fillId="4" borderId="24" xfId="3" applyFont="1" applyFill="1" applyBorder="1" applyProtection="1">
      <alignment vertical="center"/>
      <protection locked="0"/>
    </xf>
    <xf numFmtId="0" fontId="4" fillId="4" borderId="25" xfId="3" applyFont="1" applyFill="1" applyBorder="1" applyProtection="1">
      <alignment vertical="center"/>
      <protection locked="0"/>
    </xf>
    <xf numFmtId="0" fontId="4" fillId="4" borderId="26" xfId="3" applyFont="1" applyFill="1" applyBorder="1" applyProtection="1">
      <alignment vertical="center"/>
      <protection locked="0"/>
    </xf>
    <xf numFmtId="0" fontId="4" fillId="2" borderId="2" xfId="3" applyFont="1" applyFill="1" applyBorder="1" applyAlignment="1">
      <alignment horizontal="center" vertical="center"/>
    </xf>
    <xf numFmtId="0" fontId="4" fillId="2" borderId="3" xfId="3" applyFont="1" applyFill="1" applyBorder="1" applyAlignment="1">
      <alignment horizontal="center" vertical="center"/>
    </xf>
    <xf numFmtId="0" fontId="4" fillId="4" borderId="0" xfId="3" applyFont="1" applyFill="1" applyAlignment="1" applyProtection="1">
      <alignment vertical="top"/>
      <protection locked="0"/>
    </xf>
    <xf numFmtId="0" fontId="4" fillId="4" borderId="16" xfId="3" applyFont="1" applyFill="1" applyBorder="1" applyAlignment="1" applyProtection="1">
      <alignment vertical="top"/>
      <protection locked="0"/>
    </xf>
    <xf numFmtId="0" fontId="18" fillId="2" borderId="15" xfId="3" applyFont="1" applyFill="1" applyBorder="1" applyAlignment="1">
      <alignment vertical="center" wrapText="1"/>
    </xf>
    <xf numFmtId="49" fontId="13" fillId="2" borderId="15" xfId="3" applyNumberFormat="1" applyFont="1" applyFill="1" applyBorder="1" applyAlignment="1">
      <alignment horizontal="left" vertical="center" shrinkToFit="1"/>
    </xf>
    <xf numFmtId="49" fontId="28" fillId="0" borderId="0" xfId="3" applyNumberFormat="1" applyFont="1" applyAlignment="1">
      <alignment horizontal="left" vertical="center" shrinkToFit="1"/>
    </xf>
    <xf numFmtId="49" fontId="28" fillId="0" borderId="16" xfId="3" applyNumberFormat="1" applyFont="1" applyBorder="1" applyAlignment="1">
      <alignment horizontal="left" vertical="center" shrinkToFit="1"/>
    </xf>
    <xf numFmtId="0" fontId="4" fillId="4" borderId="2" xfId="3" applyFont="1" applyFill="1" applyBorder="1" applyAlignment="1" applyProtection="1">
      <alignment vertical="center" shrinkToFit="1"/>
      <protection locked="0"/>
    </xf>
    <xf numFmtId="0" fontId="4" fillId="4" borderId="3" xfId="3" applyFont="1" applyFill="1" applyBorder="1" applyAlignment="1" applyProtection="1">
      <alignment vertical="center" shrinkToFit="1"/>
      <protection locked="0"/>
    </xf>
    <xf numFmtId="0" fontId="4" fillId="4" borderId="57" xfId="3" applyFont="1" applyFill="1" applyBorder="1" applyAlignment="1" applyProtection="1">
      <alignment horizontal="left" vertical="center" shrinkToFit="1"/>
      <protection locked="0"/>
    </xf>
    <xf numFmtId="0" fontId="4" fillId="4" borderId="56" xfId="3" applyFont="1" applyFill="1" applyBorder="1" applyAlignment="1" applyProtection="1">
      <alignment horizontal="left" vertical="center" shrinkToFit="1"/>
      <protection locked="0"/>
    </xf>
    <xf numFmtId="0" fontId="4" fillId="4" borderId="5" xfId="3" applyFont="1" applyFill="1" applyBorder="1" applyAlignment="1" applyProtection="1">
      <alignment horizontal="left" vertical="center"/>
      <protection locked="0"/>
    </xf>
    <xf numFmtId="0" fontId="4" fillId="4" borderId="10" xfId="3" applyFont="1" applyFill="1" applyBorder="1" applyAlignment="1" applyProtection="1">
      <alignment horizontal="left" vertical="center"/>
      <protection locked="0"/>
    </xf>
    <xf numFmtId="0" fontId="4" fillId="4" borderId="7" xfId="3" applyFont="1" applyFill="1" applyBorder="1" applyAlignment="1" applyProtection="1">
      <alignment horizontal="left" vertical="center"/>
      <protection locked="0"/>
    </xf>
    <xf numFmtId="0" fontId="4" fillId="4" borderId="8" xfId="3" applyFont="1" applyFill="1" applyBorder="1" applyAlignment="1" applyProtection="1">
      <alignment horizontal="left" vertical="center"/>
      <protection locked="0"/>
    </xf>
    <xf numFmtId="0" fontId="4" fillId="4" borderId="57" xfId="3" applyFont="1" applyFill="1" applyBorder="1" applyAlignment="1" applyProtection="1">
      <alignment vertical="center" shrinkToFit="1"/>
      <protection locked="0"/>
    </xf>
    <xf numFmtId="0" fontId="4" fillId="4" borderId="56" xfId="3" applyFont="1" applyFill="1" applyBorder="1" applyAlignment="1" applyProtection="1">
      <alignment vertical="center" shrinkToFit="1"/>
      <protection locked="0"/>
    </xf>
    <xf numFmtId="0" fontId="4" fillId="2" borderId="21" xfId="3" applyFont="1" applyFill="1" applyBorder="1" applyAlignment="1">
      <alignment horizontal="center" vertical="center"/>
    </xf>
    <xf numFmtId="0" fontId="4" fillId="2" borderId="17" xfId="3" applyFont="1" applyFill="1" applyBorder="1" applyAlignment="1">
      <alignment horizontal="center" vertical="center"/>
    </xf>
    <xf numFmtId="0" fontId="4" fillId="2" borderId="10" xfId="3" applyFont="1" applyFill="1" applyBorder="1" applyAlignment="1">
      <alignment horizontal="center" vertical="center"/>
    </xf>
    <xf numFmtId="0" fontId="4" fillId="2" borderId="24" xfId="3" applyFont="1" applyFill="1" applyBorder="1" applyAlignment="1">
      <alignment horizontal="center" vertical="center"/>
    </xf>
    <xf numFmtId="0" fontId="4" fillId="2" borderId="52" xfId="3" applyFont="1" applyFill="1" applyBorder="1" applyAlignment="1">
      <alignment horizontal="center" vertical="center"/>
    </xf>
    <xf numFmtId="0" fontId="13" fillId="4" borderId="15" xfId="3" applyFont="1" applyFill="1" applyBorder="1" applyAlignment="1" applyProtection="1">
      <alignment vertical="top" wrapText="1"/>
      <protection locked="0"/>
    </xf>
    <xf numFmtId="0" fontId="13" fillId="4" borderId="0" xfId="3" applyFont="1" applyFill="1" applyAlignment="1" applyProtection="1">
      <alignment vertical="top" wrapText="1"/>
      <protection locked="0"/>
    </xf>
    <xf numFmtId="0" fontId="13" fillId="4" borderId="16" xfId="3" applyFont="1" applyFill="1" applyBorder="1" applyAlignment="1" applyProtection="1">
      <alignment vertical="top" wrapText="1"/>
      <protection locked="0"/>
    </xf>
    <xf numFmtId="0" fontId="4" fillId="4" borderId="6" xfId="3" applyFont="1" applyFill="1" applyBorder="1" applyAlignment="1" applyProtection="1">
      <alignment horizontal="left" vertical="center"/>
      <protection locked="0"/>
    </xf>
    <xf numFmtId="0" fontId="4" fillId="4" borderId="1" xfId="3" applyFont="1" applyFill="1" applyBorder="1" applyAlignment="1" applyProtection="1">
      <alignment horizontal="left" vertical="center"/>
      <protection locked="0"/>
    </xf>
    <xf numFmtId="0" fontId="4" fillId="4" borderId="22" xfId="3" applyFont="1" applyFill="1" applyBorder="1" applyAlignment="1" applyProtection="1">
      <alignment horizontal="left" vertical="center"/>
      <protection locked="0"/>
    </xf>
    <xf numFmtId="0" fontId="4" fillId="4" borderId="23" xfId="3" applyFont="1" applyFill="1" applyBorder="1" applyAlignment="1" applyProtection="1">
      <alignment horizontal="left" vertical="center"/>
      <protection locked="0"/>
    </xf>
    <xf numFmtId="0" fontId="4" fillId="4" borderId="4" xfId="3" applyFont="1" applyFill="1" applyBorder="1" applyAlignment="1" applyProtection="1">
      <alignment vertical="center" shrinkToFit="1"/>
      <protection locked="0"/>
    </xf>
    <xf numFmtId="0" fontId="4" fillId="4" borderId="2" xfId="3" applyFont="1" applyFill="1" applyBorder="1" applyAlignment="1" applyProtection="1">
      <alignment horizontal="center" vertical="center" shrinkToFit="1"/>
      <protection locked="0"/>
    </xf>
    <xf numFmtId="0" fontId="4" fillId="4" borderId="3" xfId="3" applyFont="1" applyFill="1" applyBorder="1" applyAlignment="1" applyProtection="1">
      <alignment horizontal="center" vertical="center" shrinkToFit="1"/>
      <protection locked="0"/>
    </xf>
    <xf numFmtId="0" fontId="4" fillId="2" borderId="18" xfId="3" applyFont="1" applyFill="1" applyBorder="1" applyAlignment="1">
      <alignment horizontal="center" vertical="center"/>
    </xf>
    <xf numFmtId="0" fontId="4" fillId="2" borderId="20" xfId="3" applyFont="1" applyFill="1" applyBorder="1" applyAlignment="1">
      <alignment horizontal="center" vertical="center"/>
    </xf>
    <xf numFmtId="0" fontId="4" fillId="2" borderId="15" xfId="3" applyFont="1" applyFill="1" applyBorder="1" applyAlignment="1">
      <alignment horizontal="center" vertical="center"/>
    </xf>
    <xf numFmtId="0" fontId="4" fillId="2" borderId="1" xfId="3" applyFont="1" applyFill="1" applyBorder="1" applyAlignment="1">
      <alignment horizontal="center" vertical="center"/>
    </xf>
    <xf numFmtId="0" fontId="4" fillId="4" borderId="11" xfId="3" applyFont="1" applyFill="1" applyBorder="1" applyAlignment="1" applyProtection="1">
      <alignment horizontal="left" vertical="center"/>
      <protection locked="0"/>
    </xf>
    <xf numFmtId="0" fontId="4" fillId="4" borderId="53" xfId="3" applyFont="1" applyFill="1" applyBorder="1" applyAlignment="1" applyProtection="1">
      <alignment horizontal="left" vertical="center"/>
      <protection locked="0"/>
    </xf>
    <xf numFmtId="0" fontId="4" fillId="4" borderId="11" xfId="3" applyFont="1" applyFill="1" applyBorder="1" applyAlignment="1" applyProtection="1">
      <alignment horizontal="left" vertical="center" shrinkToFit="1"/>
      <protection locked="0"/>
    </xf>
    <xf numFmtId="0" fontId="4" fillId="4" borderId="51" xfId="3" applyFont="1" applyFill="1" applyBorder="1" applyAlignment="1" applyProtection="1">
      <alignment horizontal="left" vertical="center" shrinkToFit="1"/>
      <protection locked="0"/>
    </xf>
    <xf numFmtId="0" fontId="4" fillId="4" borderId="5" xfId="3" applyFont="1" applyFill="1" applyBorder="1" applyAlignment="1" applyProtection="1">
      <alignment horizontal="left" vertical="center" wrapText="1"/>
      <protection locked="0"/>
    </xf>
    <xf numFmtId="0" fontId="4" fillId="4" borderId="22" xfId="3" applyFont="1" applyFill="1" applyBorder="1" applyAlignment="1" applyProtection="1">
      <alignment horizontal="left" vertical="center" wrapText="1"/>
      <protection locked="0"/>
    </xf>
    <xf numFmtId="0" fontId="4" fillId="4" borderId="50" xfId="3" applyFont="1" applyFill="1" applyBorder="1" applyAlignment="1" applyProtection="1">
      <alignment horizontal="left" vertical="center" wrapText="1"/>
      <protection locked="0"/>
    </xf>
    <xf numFmtId="0" fontId="4" fillId="4" borderId="26" xfId="3" applyFont="1" applyFill="1" applyBorder="1" applyAlignment="1" applyProtection="1">
      <alignment horizontal="left" vertical="center" wrapText="1"/>
      <protection locked="0"/>
    </xf>
    <xf numFmtId="0" fontId="4" fillId="4" borderId="12" xfId="3" applyFont="1" applyFill="1" applyBorder="1" applyAlignment="1" applyProtection="1">
      <alignment horizontal="left" vertical="center"/>
      <protection locked="0"/>
    </xf>
    <xf numFmtId="0" fontId="4" fillId="2" borderId="55" xfId="3" applyFont="1" applyFill="1" applyBorder="1" applyAlignment="1">
      <alignment horizontal="center" vertical="center"/>
    </xf>
    <xf numFmtId="0" fontId="4" fillId="2" borderId="7" xfId="3" applyFont="1" applyFill="1" applyBorder="1" applyAlignment="1">
      <alignment horizontal="center" vertical="center"/>
    </xf>
    <xf numFmtId="0" fontId="4" fillId="2" borderId="8" xfId="3" applyFont="1" applyFill="1" applyBorder="1" applyAlignment="1">
      <alignment horizontal="center" vertical="center"/>
    </xf>
    <xf numFmtId="0" fontId="4" fillId="2" borderId="54" xfId="3" applyFont="1" applyFill="1" applyBorder="1" applyAlignment="1">
      <alignment horizontal="center" vertical="center"/>
    </xf>
    <xf numFmtId="0" fontId="4" fillId="2" borderId="28" xfId="3" applyFont="1" applyFill="1" applyBorder="1" applyAlignment="1">
      <alignment horizontal="center" vertical="center"/>
    </xf>
    <xf numFmtId="0" fontId="4" fillId="2" borderId="27" xfId="3" applyFont="1" applyFill="1" applyBorder="1" applyAlignment="1">
      <alignment horizontal="center" vertical="center"/>
    </xf>
    <xf numFmtId="0" fontId="4" fillId="4" borderId="16" xfId="3" applyFont="1" applyFill="1" applyBorder="1" applyAlignment="1" applyProtection="1">
      <alignment horizontal="left" vertical="center"/>
      <protection locked="0"/>
    </xf>
    <xf numFmtId="0" fontId="2" fillId="2" borderId="0" xfId="3" applyFont="1" applyFill="1" applyAlignment="1" applyProtection="1">
      <alignment horizontal="center" vertical="center"/>
      <protection locked="0"/>
    </xf>
    <xf numFmtId="0" fontId="6" fillId="2" borderId="25" xfId="3" applyFont="1" applyFill="1" applyBorder="1" applyAlignment="1" applyProtection="1">
      <alignment horizontal="left" vertical="center" wrapText="1"/>
      <protection locked="0"/>
    </xf>
    <xf numFmtId="0" fontId="4" fillId="2" borderId="62" xfId="3" applyFont="1" applyFill="1" applyBorder="1" applyAlignment="1">
      <alignment horizontal="center" vertical="center"/>
    </xf>
    <xf numFmtId="0" fontId="4" fillId="2" borderId="61" xfId="3" applyFont="1" applyFill="1" applyBorder="1" applyAlignment="1">
      <alignment horizontal="center" vertical="center"/>
    </xf>
    <xf numFmtId="0" fontId="5" fillId="2" borderId="18" xfId="3" applyFont="1" applyFill="1" applyBorder="1" applyAlignment="1">
      <alignment horizontal="center" vertical="center"/>
    </xf>
    <xf numFmtId="0" fontId="5" fillId="2" borderId="20" xfId="3" applyFont="1" applyFill="1" applyBorder="1" applyAlignment="1">
      <alignment horizontal="center" vertical="center"/>
    </xf>
    <xf numFmtId="0" fontId="5" fillId="2" borderId="15" xfId="3" applyFont="1" applyFill="1" applyBorder="1" applyAlignment="1">
      <alignment horizontal="center" vertical="center"/>
    </xf>
    <xf numFmtId="0" fontId="5" fillId="2" borderId="1" xfId="3" applyFont="1" applyFill="1" applyBorder="1" applyAlignment="1">
      <alignment horizontal="center" vertical="center"/>
    </xf>
    <xf numFmtId="0" fontId="5" fillId="2" borderId="24" xfId="3" applyFont="1" applyFill="1" applyBorder="1" applyAlignment="1">
      <alignment horizontal="center" vertical="center"/>
    </xf>
    <xf numFmtId="0" fontId="5" fillId="2" borderId="52" xfId="3" applyFont="1" applyFill="1" applyBorder="1" applyAlignment="1">
      <alignment horizontal="center" vertical="center"/>
    </xf>
    <xf numFmtId="0" fontId="4" fillId="4" borderId="60" xfId="3" applyFont="1" applyFill="1" applyBorder="1" applyProtection="1">
      <alignment vertical="center"/>
      <protection locked="0"/>
    </xf>
    <xf numFmtId="0" fontId="4" fillId="4" borderId="59" xfId="3" applyFont="1" applyFill="1" applyBorder="1" applyProtection="1">
      <alignment vertical="center"/>
      <protection locked="0"/>
    </xf>
    <xf numFmtId="0" fontId="4" fillId="4" borderId="58" xfId="3" applyFont="1" applyFill="1" applyBorder="1" applyProtection="1">
      <alignment vertical="center"/>
      <protection locked="0"/>
    </xf>
    <xf numFmtId="0" fontId="4" fillId="4" borderId="5" xfId="3" applyFont="1" applyFill="1" applyBorder="1" applyAlignment="1" applyProtection="1">
      <alignment horizontal="left" vertical="top" wrapText="1"/>
      <protection locked="0"/>
    </xf>
    <xf numFmtId="0" fontId="4" fillId="4" borderId="22" xfId="3" applyFont="1" applyFill="1" applyBorder="1" applyAlignment="1" applyProtection="1">
      <alignment horizontal="left" vertical="top" wrapText="1"/>
      <protection locked="0"/>
    </xf>
    <xf numFmtId="0" fontId="4" fillId="4" borderId="6" xfId="3" applyFont="1" applyFill="1" applyBorder="1" applyAlignment="1" applyProtection="1">
      <alignment horizontal="left" vertical="top" wrapText="1"/>
      <protection locked="0"/>
    </xf>
    <xf numFmtId="0" fontId="4" fillId="4" borderId="7" xfId="3" applyFont="1" applyFill="1" applyBorder="1" applyAlignment="1" applyProtection="1">
      <alignment horizontal="left" vertical="top" wrapText="1"/>
      <protection locked="0"/>
    </xf>
    <xf numFmtId="0" fontId="4" fillId="4" borderId="23" xfId="3" applyFont="1" applyFill="1" applyBorder="1" applyAlignment="1" applyProtection="1">
      <alignment horizontal="left" vertical="top" wrapText="1"/>
      <protection locked="0"/>
    </xf>
    <xf numFmtId="0" fontId="13" fillId="2" borderId="60" xfId="3" applyFont="1" applyFill="1" applyBorder="1" applyAlignment="1">
      <alignment horizontal="left" vertical="center" wrapText="1"/>
    </xf>
    <xf numFmtId="0" fontId="13" fillId="2" borderId="59" xfId="3" applyFont="1" applyFill="1" applyBorder="1" applyAlignment="1">
      <alignment horizontal="left" vertical="center" wrapText="1"/>
    </xf>
    <xf numFmtId="0" fontId="13" fillId="2" borderId="58" xfId="3" applyFont="1" applyFill="1" applyBorder="1" applyAlignment="1">
      <alignment horizontal="left" vertical="center" wrapText="1"/>
    </xf>
    <xf numFmtId="0" fontId="4" fillId="2" borderId="4" xfId="3" applyFont="1" applyFill="1" applyBorder="1" applyAlignment="1">
      <alignment horizontal="center" vertical="center"/>
    </xf>
    <xf numFmtId="0" fontId="4" fillId="4" borderId="50" xfId="3" applyFont="1" applyFill="1" applyBorder="1" applyAlignment="1" applyProtection="1">
      <alignment horizontal="left" vertical="top" wrapText="1"/>
      <protection locked="0"/>
    </xf>
    <xf numFmtId="0" fontId="4" fillId="4" borderId="26" xfId="3" applyFont="1" applyFill="1" applyBorder="1" applyAlignment="1" applyProtection="1">
      <alignment horizontal="left" vertical="top" wrapText="1"/>
      <protection locked="0"/>
    </xf>
    <xf numFmtId="184" fontId="4" fillId="4" borderId="48" xfId="3" applyNumberFormat="1" applyFont="1" applyFill="1" applyBorder="1" applyAlignment="1" applyProtection="1">
      <alignment horizontal="center" vertical="center"/>
      <protection locked="0"/>
    </xf>
    <xf numFmtId="184" fontId="4" fillId="4" borderId="47" xfId="3" applyNumberFormat="1" applyFont="1" applyFill="1" applyBorder="1" applyAlignment="1" applyProtection="1">
      <alignment horizontal="center" vertical="center"/>
      <protection locked="0"/>
    </xf>
    <xf numFmtId="0" fontId="4" fillId="4" borderId="10" xfId="3" applyFont="1" applyFill="1" applyBorder="1" applyAlignment="1" applyProtection="1">
      <alignment horizontal="left" vertical="center" wrapText="1"/>
      <protection locked="0"/>
    </xf>
    <xf numFmtId="0" fontId="4" fillId="4" borderId="52" xfId="3" applyFont="1" applyFill="1" applyBorder="1" applyAlignment="1" applyProtection="1">
      <alignment horizontal="left" vertical="center" wrapText="1"/>
      <protection locked="0"/>
    </xf>
    <xf numFmtId="0" fontId="4" fillId="4" borderId="11" xfId="3" applyFont="1" applyFill="1" applyBorder="1" applyAlignment="1" applyProtection="1">
      <alignment horizontal="left" vertical="center" wrapText="1"/>
      <protection locked="0"/>
    </xf>
    <xf numFmtId="0" fontId="4" fillId="4" borderId="51" xfId="3" applyFont="1" applyFill="1" applyBorder="1" applyAlignment="1" applyProtection="1">
      <alignment horizontal="left" vertical="center" wrapText="1"/>
      <protection locked="0"/>
    </xf>
    <xf numFmtId="0" fontId="13" fillId="2" borderId="15" xfId="3" applyFont="1" applyFill="1" applyBorder="1" applyAlignment="1">
      <alignment horizontal="left" vertical="center" wrapText="1"/>
    </xf>
    <xf numFmtId="0" fontId="13" fillId="2" borderId="0" xfId="3" applyFont="1" applyFill="1" applyAlignment="1">
      <alignment horizontal="left" vertical="center" wrapText="1"/>
    </xf>
    <xf numFmtId="0" fontId="13" fillId="2" borderId="16" xfId="3" applyFont="1" applyFill="1" applyBorder="1" applyAlignment="1">
      <alignment horizontal="left" vertical="center" wrapText="1"/>
    </xf>
    <xf numFmtId="0" fontId="4" fillId="4" borderId="48" xfId="3" applyFont="1" applyFill="1" applyBorder="1" applyAlignment="1" applyProtection="1">
      <alignment horizontal="left" vertical="top" wrapText="1"/>
      <protection locked="0"/>
    </xf>
    <xf numFmtId="0" fontId="4" fillId="4" borderId="47" xfId="3" applyFont="1" applyFill="1" applyBorder="1" applyAlignment="1" applyProtection="1">
      <alignment horizontal="left" vertical="top" wrapText="1"/>
      <protection locked="0"/>
    </xf>
    <xf numFmtId="0" fontId="4" fillId="4" borderId="25" xfId="3" applyFont="1" applyFill="1" applyBorder="1" applyAlignment="1" applyProtection="1">
      <alignment vertical="top"/>
      <protection locked="0"/>
    </xf>
    <xf numFmtId="0" fontId="4" fillId="4" borderId="26" xfId="3" applyFont="1" applyFill="1" applyBorder="1" applyAlignment="1" applyProtection="1">
      <alignment vertical="top"/>
      <protection locked="0"/>
    </xf>
    <xf numFmtId="0" fontId="20" fillId="2" borderId="15" xfId="3" applyFont="1" applyFill="1" applyBorder="1" applyAlignment="1">
      <alignment vertical="center" wrapText="1"/>
    </xf>
    <xf numFmtId="0" fontId="5" fillId="2" borderId="63" xfId="3" applyFont="1" applyFill="1" applyBorder="1" applyAlignment="1">
      <alignment horizontal="center" vertical="center" wrapText="1"/>
    </xf>
    <xf numFmtId="0" fontId="5" fillId="2" borderId="64" xfId="3" applyFont="1" applyFill="1" applyBorder="1" applyAlignment="1">
      <alignment horizontal="center" vertical="center" wrapText="1"/>
    </xf>
    <xf numFmtId="0" fontId="4" fillId="0" borderId="64" xfId="3" applyFont="1" applyBorder="1" applyAlignment="1" applyProtection="1">
      <alignment horizontal="center" vertical="center" wrapText="1"/>
      <protection locked="0"/>
    </xf>
    <xf numFmtId="0" fontId="4" fillId="4" borderId="64" xfId="3" applyFont="1" applyFill="1" applyBorder="1" applyAlignment="1" applyProtection="1">
      <alignment horizontal="center" vertical="center" wrapText="1"/>
      <protection locked="0"/>
    </xf>
    <xf numFmtId="0" fontId="4" fillId="4" borderId="65" xfId="3" applyFont="1" applyFill="1" applyBorder="1" applyAlignment="1" applyProtection="1">
      <alignment horizontal="center" vertical="center" wrapText="1"/>
      <protection locked="0"/>
    </xf>
    <xf numFmtId="0" fontId="4" fillId="2" borderId="66" xfId="3" applyFont="1" applyFill="1" applyBorder="1" applyAlignment="1">
      <alignment horizontal="left" vertical="center"/>
    </xf>
    <xf numFmtId="0" fontId="4" fillId="2" borderId="67" xfId="3" applyFont="1" applyFill="1" applyBorder="1" applyAlignment="1">
      <alignment horizontal="left" vertical="center"/>
    </xf>
    <xf numFmtId="0" fontId="4" fillId="4" borderId="67" xfId="3" applyFont="1" applyFill="1" applyBorder="1" applyAlignment="1" applyProtection="1">
      <alignment horizontal="center" vertical="center" wrapText="1"/>
      <protection locked="0"/>
    </xf>
    <xf numFmtId="0" fontId="4" fillId="4" borderId="68" xfId="3" applyFont="1" applyFill="1" applyBorder="1" applyAlignment="1" applyProtection="1">
      <alignment horizontal="center" vertical="center" wrapText="1"/>
      <protection locked="0"/>
    </xf>
    <xf numFmtId="0" fontId="18" fillId="4" borderId="15" xfId="3" applyFont="1" applyFill="1" applyBorder="1" applyProtection="1">
      <alignment vertical="center"/>
      <protection locked="0"/>
    </xf>
    <xf numFmtId="0" fontId="18" fillId="4" borderId="0" xfId="3" applyFont="1" applyFill="1" applyProtection="1">
      <alignment vertical="center"/>
      <protection locked="0"/>
    </xf>
    <xf numFmtId="0" fontId="18" fillId="4" borderId="16" xfId="3" applyFont="1" applyFill="1" applyBorder="1" applyProtection="1">
      <alignment vertical="center"/>
      <protection locked="0"/>
    </xf>
    <xf numFmtId="49" fontId="6" fillId="2" borderId="2" xfId="3" applyNumberFormat="1" applyFont="1" applyFill="1" applyBorder="1" applyAlignment="1">
      <alignment horizontal="left" vertical="center" shrinkToFit="1"/>
    </xf>
    <xf numFmtId="0" fontId="7" fillId="0" borderId="4" xfId="3" applyFont="1" applyBorder="1" applyAlignment="1">
      <alignment horizontal="left" vertical="center"/>
    </xf>
    <xf numFmtId="0" fontId="7" fillId="0" borderId="3" xfId="3" applyFont="1" applyBorder="1" applyAlignment="1">
      <alignment horizontal="left" vertical="center"/>
    </xf>
    <xf numFmtId="0" fontId="2" fillId="4" borderId="6" xfId="3" applyFont="1" applyFill="1" applyBorder="1" applyProtection="1">
      <alignment vertical="center"/>
      <protection locked="0"/>
    </xf>
    <xf numFmtId="0" fontId="2" fillId="4" borderId="0" xfId="3" applyFont="1" applyFill="1" applyProtection="1">
      <alignment vertical="center"/>
      <protection locked="0"/>
    </xf>
    <xf numFmtId="0" fontId="2" fillId="4" borderId="1" xfId="3" applyFont="1" applyFill="1" applyBorder="1" applyProtection="1">
      <alignment vertical="center"/>
      <protection locked="0"/>
    </xf>
    <xf numFmtId="38" fontId="2" fillId="4" borderId="6" xfId="4" applyFont="1" applyFill="1" applyBorder="1" applyAlignment="1" applyProtection="1">
      <alignment horizontal="right" vertical="center"/>
      <protection locked="0"/>
    </xf>
    <xf numFmtId="38" fontId="2" fillId="4" borderId="0" xfId="4" applyFont="1" applyFill="1" applyAlignment="1" applyProtection="1">
      <alignment horizontal="right" vertical="center"/>
      <protection locked="0"/>
    </xf>
    <xf numFmtId="38" fontId="2" fillId="4" borderId="1" xfId="4" applyFont="1" applyFill="1" applyBorder="1" applyAlignment="1" applyProtection="1">
      <alignment horizontal="right" vertical="center"/>
      <protection locked="0"/>
    </xf>
    <xf numFmtId="0" fontId="2" fillId="2" borderId="0" xfId="3" applyFont="1" applyFill="1" applyAlignment="1">
      <alignment horizontal="center" vertical="center"/>
    </xf>
    <xf numFmtId="0" fontId="2" fillId="4" borderId="5" xfId="3" applyFont="1" applyFill="1" applyBorder="1" applyProtection="1">
      <alignment vertical="center"/>
      <protection locked="0"/>
    </xf>
    <xf numFmtId="0" fontId="2" fillId="4" borderId="13" xfId="3" applyFont="1" applyFill="1" applyBorder="1" applyProtection="1">
      <alignment vertical="center"/>
      <protection locked="0"/>
    </xf>
    <xf numFmtId="0" fontId="2" fillId="4" borderId="10" xfId="3" applyFont="1" applyFill="1" applyBorder="1" applyProtection="1">
      <alignment vertical="center"/>
      <protection locked="0"/>
    </xf>
    <xf numFmtId="0" fontId="6" fillId="2" borderId="6" xfId="3" applyFont="1" applyFill="1" applyBorder="1" applyAlignment="1">
      <alignment vertical="center" wrapText="1"/>
    </xf>
    <xf numFmtId="0" fontId="7" fillId="0" borderId="0" xfId="3" applyFont="1" applyAlignment="1">
      <alignment vertical="center" wrapText="1"/>
    </xf>
    <xf numFmtId="0" fontId="7" fillId="0" borderId="1" xfId="3" applyFont="1" applyBorder="1" applyAlignment="1">
      <alignment vertical="center" wrapText="1"/>
    </xf>
    <xf numFmtId="0" fontId="7" fillId="0" borderId="7" xfId="3" applyFont="1" applyBorder="1" applyAlignment="1">
      <alignment vertical="center" wrapText="1"/>
    </xf>
    <xf numFmtId="0" fontId="7" fillId="0" borderId="14" xfId="3" applyFont="1" applyBorder="1" applyAlignment="1">
      <alignment vertical="center" wrapText="1"/>
    </xf>
    <xf numFmtId="0" fontId="7" fillId="0" borderId="8" xfId="3" applyFont="1" applyBorder="1" applyAlignment="1">
      <alignment vertical="center" wrapText="1"/>
    </xf>
    <xf numFmtId="176" fontId="2" fillId="2" borderId="9" xfId="3" applyNumberFormat="1" applyFont="1" applyFill="1" applyBorder="1" applyAlignment="1">
      <alignment horizontal="right" vertical="center"/>
    </xf>
    <xf numFmtId="176" fontId="2" fillId="2" borderId="2" xfId="3" applyNumberFormat="1" applyFont="1" applyFill="1" applyBorder="1" applyAlignment="1">
      <alignment horizontal="right" vertical="center"/>
    </xf>
    <xf numFmtId="176" fontId="2" fillId="2" borderId="4" xfId="3" applyNumberFormat="1" applyFont="1" applyFill="1" applyBorder="1" applyAlignment="1">
      <alignment horizontal="right" vertical="center"/>
    </xf>
    <xf numFmtId="176" fontId="2" fillId="2" borderId="3" xfId="3" applyNumberFormat="1" applyFont="1" applyFill="1" applyBorder="1" applyAlignment="1">
      <alignment horizontal="right" vertical="center"/>
    </xf>
    <xf numFmtId="38" fontId="2" fillId="4" borderId="5" xfId="4" applyFont="1" applyFill="1" applyBorder="1" applyAlignment="1" applyProtection="1">
      <alignment horizontal="right" vertical="center"/>
      <protection locked="0"/>
    </xf>
    <xf numFmtId="38" fontId="2" fillId="4" borderId="13" xfId="4" applyFont="1" applyFill="1" applyBorder="1" applyAlignment="1" applyProtection="1">
      <alignment horizontal="right" vertical="center"/>
      <protection locked="0"/>
    </xf>
    <xf numFmtId="38" fontId="2" fillId="4" borderId="10" xfId="4" applyFont="1" applyFill="1" applyBorder="1" applyAlignment="1" applyProtection="1">
      <alignment horizontal="right" vertical="center"/>
      <protection locked="0"/>
    </xf>
    <xf numFmtId="3" fontId="2" fillId="4" borderId="2" xfId="3" applyNumberFormat="1" applyFont="1" applyFill="1" applyBorder="1" applyAlignment="1" applyProtection="1">
      <alignment horizontal="right" vertical="center"/>
      <protection locked="0"/>
    </xf>
    <xf numFmtId="3" fontId="8" fillId="0" borderId="4" xfId="3" applyNumberFormat="1" applyBorder="1" applyAlignment="1" applyProtection="1">
      <alignment horizontal="right" vertical="center"/>
      <protection locked="0"/>
    </xf>
    <xf numFmtId="3" fontId="2" fillId="4" borderId="2" xfId="3" applyNumberFormat="1" applyFont="1" applyFill="1" applyBorder="1" applyAlignment="1" applyProtection="1">
      <alignment horizontal="center" vertical="center"/>
      <protection locked="0"/>
    </xf>
    <xf numFmtId="3" fontId="8" fillId="0" borderId="4" xfId="3" applyNumberFormat="1" applyBorder="1" applyAlignment="1" applyProtection="1">
      <alignment horizontal="center" vertical="center"/>
      <protection locked="0"/>
    </xf>
    <xf numFmtId="176" fontId="2" fillId="0" borderId="2" xfId="3" applyNumberFormat="1" applyFont="1" applyBorder="1" applyAlignment="1">
      <alignment horizontal="right" vertical="center"/>
    </xf>
    <xf numFmtId="176" fontId="2" fillId="0" borderId="4" xfId="3" applyNumberFormat="1" applyFont="1" applyBorder="1" applyAlignment="1">
      <alignment horizontal="right" vertical="center"/>
    </xf>
    <xf numFmtId="176" fontId="2" fillId="0" borderId="3" xfId="3" applyNumberFormat="1" applyFont="1" applyBorder="1" applyAlignment="1">
      <alignment horizontal="right" vertical="center"/>
    </xf>
    <xf numFmtId="38" fontId="2" fillId="4" borderId="7" xfId="4" applyFont="1" applyFill="1" applyBorder="1" applyAlignment="1" applyProtection="1">
      <alignment horizontal="right" vertical="center"/>
      <protection locked="0"/>
    </xf>
    <xf numFmtId="38" fontId="2" fillId="4" borderId="14" xfId="4" applyFont="1" applyFill="1" applyBorder="1" applyAlignment="1" applyProtection="1">
      <alignment horizontal="right" vertical="center"/>
      <protection locked="0"/>
    </xf>
    <xf numFmtId="38" fontId="2" fillId="4" borderId="8" xfId="4" applyFont="1" applyFill="1" applyBorder="1" applyAlignment="1" applyProtection="1">
      <alignment horizontal="right" vertical="center"/>
      <protection locked="0"/>
    </xf>
    <xf numFmtId="178" fontId="2" fillId="2" borderId="5" xfId="3" applyNumberFormat="1" applyFont="1" applyFill="1" applyBorder="1" applyAlignment="1">
      <alignment vertical="center" wrapText="1"/>
    </xf>
    <xf numFmtId="178" fontId="2" fillId="2" borderId="13" xfId="3" applyNumberFormat="1" applyFont="1" applyFill="1" applyBorder="1" applyAlignment="1">
      <alignment vertical="center" wrapText="1"/>
    </xf>
    <xf numFmtId="178" fontId="2" fillId="2" borderId="10" xfId="3" applyNumberFormat="1" applyFont="1" applyFill="1" applyBorder="1" applyAlignment="1">
      <alignment vertical="center" wrapText="1"/>
    </xf>
    <xf numFmtId="0" fontId="2" fillId="4" borderId="6" xfId="3" applyFont="1" applyFill="1" applyBorder="1" applyAlignment="1" applyProtection="1">
      <alignment horizontal="left" vertical="center" wrapText="1"/>
      <protection locked="0"/>
    </xf>
    <xf numFmtId="0" fontId="2" fillId="4" borderId="0" xfId="3" applyFont="1" applyFill="1" applyAlignment="1" applyProtection="1">
      <alignment horizontal="left" vertical="center" wrapText="1"/>
      <protection locked="0"/>
    </xf>
    <xf numFmtId="0" fontId="2" fillId="4" borderId="6" xfId="3" applyFont="1" applyFill="1" applyBorder="1" applyAlignment="1" applyProtection="1">
      <alignment vertical="center" wrapText="1"/>
      <protection locked="0"/>
    </xf>
    <xf numFmtId="0" fontId="2" fillId="4" borderId="0" xfId="3" applyFont="1" applyFill="1" applyAlignment="1" applyProtection="1">
      <alignment vertical="center" wrapText="1"/>
      <protection locked="0"/>
    </xf>
    <xf numFmtId="0" fontId="2" fillId="4" borderId="6" xfId="3" applyFont="1" applyFill="1" applyBorder="1" applyAlignment="1" applyProtection="1">
      <alignment vertical="center" shrinkToFit="1"/>
      <protection locked="0"/>
    </xf>
    <xf numFmtId="0" fontId="2" fillId="4" borderId="0" xfId="3" applyFont="1" applyFill="1" applyAlignment="1" applyProtection="1">
      <alignment vertical="center" shrinkToFit="1"/>
      <protection locked="0"/>
    </xf>
    <xf numFmtId="177" fontId="2" fillId="4" borderId="6" xfId="3" applyNumberFormat="1" applyFont="1" applyFill="1" applyBorder="1" applyAlignment="1" applyProtection="1">
      <alignment vertical="center" shrinkToFit="1"/>
      <protection locked="0"/>
    </xf>
    <xf numFmtId="177" fontId="2" fillId="4" borderId="0" xfId="3" applyNumberFormat="1" applyFont="1" applyFill="1" applyAlignment="1" applyProtection="1">
      <alignment vertical="center" shrinkToFit="1"/>
      <protection locked="0"/>
    </xf>
    <xf numFmtId="177" fontId="2" fillId="2" borderId="6" xfId="3" applyNumberFormat="1" applyFont="1" applyFill="1" applyBorder="1" applyAlignment="1">
      <alignment vertical="top" shrinkToFit="1"/>
    </xf>
    <xf numFmtId="177" fontId="2" fillId="2" borderId="0" xfId="3" applyNumberFormat="1" applyFont="1" applyFill="1" applyAlignment="1">
      <alignment vertical="top" shrinkToFit="1"/>
    </xf>
    <xf numFmtId="177" fontId="2" fillId="2" borderId="1" xfId="3" applyNumberFormat="1" applyFont="1" applyFill="1" applyBorder="1" applyAlignment="1">
      <alignment vertical="top" shrinkToFit="1"/>
    </xf>
    <xf numFmtId="178" fontId="2" fillId="2" borderId="6" xfId="3" applyNumberFormat="1" applyFont="1" applyFill="1" applyBorder="1" applyAlignment="1">
      <alignment vertical="center" wrapText="1"/>
    </xf>
    <xf numFmtId="178" fontId="2" fillId="2" borderId="0" xfId="3" applyNumberFormat="1" applyFont="1" applyFill="1" applyAlignment="1">
      <alignment vertical="center" wrapText="1"/>
    </xf>
    <xf numFmtId="178" fontId="2" fillId="2" borderId="1" xfId="3" applyNumberFormat="1" applyFont="1" applyFill="1" applyBorder="1" applyAlignment="1">
      <alignment vertical="center" wrapText="1"/>
    </xf>
    <xf numFmtId="0" fontId="2" fillId="4" borderId="5" xfId="3" applyFont="1" applyFill="1" applyBorder="1" applyAlignment="1" applyProtection="1">
      <alignment horizontal="left" vertical="center" wrapText="1"/>
      <protection locked="0"/>
    </xf>
    <xf numFmtId="0" fontId="2" fillId="4" borderId="13" xfId="3" applyFont="1" applyFill="1" applyBorder="1" applyAlignment="1" applyProtection="1">
      <alignment horizontal="left" vertical="center" wrapText="1"/>
      <protection locked="0"/>
    </xf>
    <xf numFmtId="0" fontId="2" fillId="4" borderId="5" xfId="3" applyFont="1" applyFill="1" applyBorder="1" applyAlignment="1" applyProtection="1">
      <alignment vertical="center" wrapText="1"/>
      <protection locked="0"/>
    </xf>
    <xf numFmtId="0" fontId="2" fillId="4" borderId="13" xfId="3" applyFont="1" applyFill="1" applyBorder="1" applyAlignment="1" applyProtection="1">
      <alignment vertical="center" wrapText="1"/>
      <protection locked="0"/>
    </xf>
    <xf numFmtId="0" fontId="2" fillId="4" borderId="5" xfId="3" applyFont="1" applyFill="1" applyBorder="1" applyAlignment="1" applyProtection="1">
      <alignment vertical="center" shrinkToFit="1"/>
      <protection locked="0"/>
    </xf>
    <xf numFmtId="0" fontId="2" fillId="4" borderId="13" xfId="3" applyFont="1" applyFill="1" applyBorder="1" applyAlignment="1" applyProtection="1">
      <alignment vertical="center" shrinkToFit="1"/>
      <protection locked="0"/>
    </xf>
    <xf numFmtId="177" fontId="2" fillId="4" borderId="5" xfId="3" applyNumberFormat="1" applyFont="1" applyFill="1" applyBorder="1" applyAlignment="1" applyProtection="1">
      <alignment vertical="center" shrinkToFit="1"/>
      <protection locked="0"/>
    </xf>
    <xf numFmtId="177" fontId="2" fillId="4" borderId="13" xfId="3" applyNumberFormat="1" applyFont="1" applyFill="1" applyBorder="1" applyAlignment="1" applyProtection="1">
      <alignment vertical="center" shrinkToFit="1"/>
      <protection locked="0"/>
    </xf>
    <xf numFmtId="177" fontId="2" fillId="2" borderId="5" xfId="3" applyNumberFormat="1" applyFont="1" applyFill="1" applyBorder="1" applyAlignment="1">
      <alignment vertical="top" shrinkToFit="1"/>
    </xf>
    <xf numFmtId="177" fontId="2" fillId="2" borderId="13" xfId="3" applyNumberFormat="1" applyFont="1" applyFill="1" applyBorder="1" applyAlignment="1">
      <alignment vertical="top" shrinkToFit="1"/>
    </xf>
    <xf numFmtId="177" fontId="2" fillId="2" borderId="10" xfId="3" applyNumberFormat="1" applyFont="1" applyFill="1" applyBorder="1" applyAlignment="1">
      <alignment vertical="top" shrinkToFit="1"/>
    </xf>
    <xf numFmtId="0" fontId="6" fillId="2" borderId="0" xfId="3" applyFont="1" applyFill="1" applyAlignment="1">
      <alignment horizontal="left" vertical="center" wrapText="1"/>
    </xf>
    <xf numFmtId="0" fontId="6" fillId="2" borderId="14" xfId="3" applyFont="1" applyFill="1" applyBorder="1" applyAlignment="1">
      <alignment horizontal="right" wrapText="1"/>
    </xf>
    <xf numFmtId="0" fontId="2" fillId="0" borderId="0" xfId="3" applyFont="1" applyAlignment="1">
      <alignment horizontal="center" vertical="center" shrinkToFit="1"/>
    </xf>
    <xf numFmtId="0" fontId="2" fillId="4" borderId="7" xfId="3" applyFont="1" applyFill="1" applyBorder="1" applyAlignment="1" applyProtection="1">
      <alignment horizontal="left" vertical="center" wrapText="1"/>
      <protection locked="0"/>
    </xf>
    <xf numFmtId="0" fontId="2" fillId="4" borderId="14" xfId="3" applyFont="1" applyFill="1" applyBorder="1" applyAlignment="1" applyProtection="1">
      <alignment horizontal="left" vertical="center" wrapText="1"/>
      <protection locked="0"/>
    </xf>
    <xf numFmtId="0" fontId="2" fillId="4" borderId="7" xfId="3" applyFont="1" applyFill="1" applyBorder="1" applyAlignment="1" applyProtection="1">
      <alignment vertical="center" wrapText="1"/>
      <protection locked="0"/>
    </xf>
    <xf numFmtId="0" fontId="2" fillId="4" borderId="14" xfId="3" applyFont="1" applyFill="1" applyBorder="1" applyAlignment="1" applyProtection="1">
      <alignment vertical="center" wrapText="1"/>
      <protection locked="0"/>
    </xf>
    <xf numFmtId="0" fontId="2" fillId="4" borderId="7" xfId="3" applyFont="1" applyFill="1" applyBorder="1" applyAlignment="1" applyProtection="1">
      <alignment vertical="center" shrinkToFit="1"/>
      <protection locked="0"/>
    </xf>
    <xf numFmtId="0" fontId="2" fillId="4" borderId="14" xfId="3" applyFont="1" applyFill="1" applyBorder="1" applyAlignment="1" applyProtection="1">
      <alignment vertical="center" shrinkToFit="1"/>
      <protection locked="0"/>
    </xf>
    <xf numFmtId="177" fontId="2" fillId="4" borderId="7" xfId="3" applyNumberFormat="1" applyFont="1" applyFill="1" applyBorder="1" applyAlignment="1" applyProtection="1">
      <alignment vertical="center" shrinkToFit="1"/>
      <protection locked="0"/>
    </xf>
    <xf numFmtId="177" fontId="2" fillId="4" borderId="14" xfId="3" applyNumberFormat="1" applyFont="1" applyFill="1" applyBorder="1" applyAlignment="1" applyProtection="1">
      <alignment vertical="center" shrinkToFit="1"/>
      <protection locked="0"/>
    </xf>
    <xf numFmtId="177" fontId="2" fillId="2" borderId="7" xfId="3" applyNumberFormat="1" applyFont="1" applyFill="1" applyBorder="1" applyAlignment="1">
      <alignment vertical="top" shrinkToFit="1"/>
    </xf>
    <xf numFmtId="177" fontId="2" fillId="2" borderId="14" xfId="3" applyNumberFormat="1" applyFont="1" applyFill="1" applyBorder="1" applyAlignment="1">
      <alignment vertical="top" shrinkToFit="1"/>
    </xf>
    <xf numFmtId="177" fontId="2" fillId="2" borderId="8" xfId="3" applyNumberFormat="1" applyFont="1" applyFill="1" applyBorder="1" applyAlignment="1">
      <alignment vertical="top" shrinkToFit="1"/>
    </xf>
    <xf numFmtId="178" fontId="2" fillId="2" borderId="7" xfId="3" applyNumberFormat="1" applyFont="1" applyFill="1" applyBorder="1" applyAlignment="1">
      <alignment vertical="center" wrapText="1"/>
    </xf>
    <xf numFmtId="178" fontId="2" fillId="2" borderId="14" xfId="3" applyNumberFormat="1" applyFont="1" applyFill="1" applyBorder="1" applyAlignment="1">
      <alignment vertical="center" wrapText="1"/>
    </xf>
    <xf numFmtId="178" fontId="2" fillId="2" borderId="8" xfId="3" applyNumberFormat="1" applyFont="1" applyFill="1" applyBorder="1" applyAlignment="1">
      <alignment vertical="center" wrapText="1"/>
    </xf>
    <xf numFmtId="0" fontId="16" fillId="2" borderId="9" xfId="1" applyFont="1" applyFill="1" applyBorder="1" applyAlignment="1">
      <alignment horizontal="center" vertical="center"/>
    </xf>
  </cellXfs>
  <cellStyles count="6">
    <cellStyle name="桁区切り" xfId="5" builtinId="6"/>
    <cellStyle name="桁区切り 2" xfId="2" xr:uid="{62526904-EA39-4D37-B979-80F882F97797}"/>
    <cellStyle name="桁区切り 3" xfId="4" xr:uid="{FF2F41E1-2D66-46B7-B586-942FCE27DEA4}"/>
    <cellStyle name="標準" xfId="0" builtinId="0"/>
    <cellStyle name="標準 2" xfId="1" xr:uid="{5B552935-43D2-442B-B9A4-A30EA13C583D}"/>
    <cellStyle name="標準 3" xfId="3" xr:uid="{4C47A077-2D29-4DAA-B1BF-88688797DF28}"/>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04D09-315D-4C3C-9494-DDD93E008DF0}">
  <sheetPr codeName="Sheet1"/>
  <dimension ref="A1:Q43"/>
  <sheetViews>
    <sheetView view="pageBreakPreview" zoomScaleNormal="100" zoomScaleSheetLayoutView="100" workbookViewId="0">
      <selection activeCell="B19" sqref="B19:J19"/>
    </sheetView>
  </sheetViews>
  <sheetFormatPr defaultRowHeight="18.75"/>
  <cols>
    <col min="6" max="6" width="9.5" bestFit="1" customWidth="1"/>
  </cols>
  <sheetData>
    <row r="1" spans="1:17">
      <c r="A1" t="s">
        <v>39</v>
      </c>
      <c r="J1" s="136" t="s">
        <v>262</v>
      </c>
    </row>
    <row r="2" spans="1:17">
      <c r="H2" s="142" t="s">
        <v>259</v>
      </c>
      <c r="I2" s="143"/>
      <c r="J2" s="144"/>
    </row>
    <row r="3" spans="1:17">
      <c r="I3" s="148" t="s">
        <v>245</v>
      </c>
      <c r="J3" s="148"/>
    </row>
    <row r="4" spans="1:17">
      <c r="I4" s="149" t="s">
        <v>246</v>
      </c>
      <c r="J4" s="149"/>
    </row>
    <row r="6" spans="1:17">
      <c r="A6" t="s">
        <v>40</v>
      </c>
    </row>
    <row r="7" spans="1:17">
      <c r="A7" t="s">
        <v>58</v>
      </c>
    </row>
    <row r="9" spans="1:17">
      <c r="C9" t="s">
        <v>43</v>
      </c>
      <c r="D9" t="s">
        <v>41</v>
      </c>
      <c r="F9" s="150"/>
      <c r="G9" s="150"/>
      <c r="H9" s="150"/>
      <c r="I9" s="150"/>
      <c r="J9" s="150"/>
    </row>
    <row r="10" spans="1:17">
      <c r="D10" t="s">
        <v>42</v>
      </c>
      <c r="F10" s="150"/>
      <c r="G10" s="150"/>
      <c r="H10" s="150"/>
      <c r="I10" s="150"/>
      <c r="J10" s="150"/>
    </row>
    <row r="11" spans="1:17">
      <c r="D11" t="s">
        <v>38</v>
      </c>
      <c r="F11" s="150"/>
      <c r="G11" s="150"/>
      <c r="H11" s="150"/>
      <c r="I11" s="150"/>
      <c r="J11" s="150"/>
    </row>
    <row r="13" spans="1:17" s="1" customFormat="1" ht="70.900000000000006" customHeight="1">
      <c r="A13" s="145" t="s">
        <v>260</v>
      </c>
      <c r="B13" s="145"/>
      <c r="C13" s="145"/>
      <c r="D13" s="145"/>
      <c r="E13" s="145"/>
      <c r="F13" s="145"/>
      <c r="G13" s="145"/>
      <c r="H13" s="145"/>
      <c r="I13" s="145"/>
      <c r="J13" s="145"/>
    </row>
    <row r="14" spans="1:17">
      <c r="Q14" t="s">
        <v>60</v>
      </c>
    </row>
    <row r="15" spans="1:17" ht="124.15" customHeight="1">
      <c r="A15" s="146" t="s">
        <v>265</v>
      </c>
      <c r="B15" s="146"/>
      <c r="C15" s="146"/>
      <c r="D15" s="146"/>
      <c r="E15" s="146"/>
      <c r="F15" s="146"/>
      <c r="G15" s="146"/>
      <c r="H15" s="146"/>
      <c r="I15" s="146"/>
      <c r="J15" s="146"/>
    </row>
    <row r="16" spans="1:17">
      <c r="A16" s="151" t="s">
        <v>44</v>
      </c>
      <c r="B16" s="151"/>
      <c r="C16" s="151"/>
      <c r="D16" s="151"/>
      <c r="E16" s="151"/>
      <c r="F16" s="151"/>
      <c r="G16" s="151"/>
      <c r="H16" s="151"/>
      <c r="I16" s="151"/>
      <c r="J16" s="151"/>
    </row>
    <row r="18" spans="1:10">
      <c r="A18" s="2" t="s">
        <v>45</v>
      </c>
    </row>
    <row r="19" spans="1:10">
      <c r="B19" s="147" t="s">
        <v>264</v>
      </c>
      <c r="C19" s="147"/>
      <c r="D19" s="147"/>
      <c r="E19" s="147"/>
      <c r="F19" s="147"/>
      <c r="G19" s="147"/>
      <c r="H19" s="147"/>
      <c r="I19" s="147"/>
      <c r="J19" s="147"/>
    </row>
    <row r="20" spans="1:10">
      <c r="B20" s="147"/>
      <c r="C20" s="147"/>
      <c r="D20" s="147"/>
      <c r="E20" s="147"/>
      <c r="F20" s="147"/>
      <c r="G20" s="147"/>
      <c r="H20" s="147"/>
      <c r="I20" s="147"/>
      <c r="J20" s="147"/>
    </row>
    <row r="22" spans="1:10">
      <c r="A22" t="s">
        <v>46</v>
      </c>
    </row>
    <row r="23" spans="1:10">
      <c r="B23" t="s">
        <v>47</v>
      </c>
    </row>
    <row r="25" spans="1:10">
      <c r="A25" t="s">
        <v>48</v>
      </c>
      <c r="D25" s="152">
        <f>別紙2!AA16</f>
        <v>0</v>
      </c>
      <c r="E25" s="152"/>
      <c r="F25" s="3" t="s">
        <v>252</v>
      </c>
    </row>
    <row r="26" spans="1:10">
      <c r="A26" t="s">
        <v>242</v>
      </c>
      <c r="F26" s="111">
        <v>0</v>
      </c>
      <c r="G26" s="1" t="s">
        <v>243</v>
      </c>
    </row>
    <row r="28" spans="1:10">
      <c r="A28" t="s">
        <v>49</v>
      </c>
    </row>
    <row r="29" spans="1:10">
      <c r="B29" t="s">
        <v>50</v>
      </c>
    </row>
    <row r="32" spans="1:10">
      <c r="A32" t="s">
        <v>51</v>
      </c>
    </row>
    <row r="33" spans="1:10">
      <c r="B33" t="s">
        <v>52</v>
      </c>
      <c r="D33" s="149"/>
      <c r="E33" s="149"/>
    </row>
    <row r="35" spans="1:10">
      <c r="A35" t="s">
        <v>53</v>
      </c>
    </row>
    <row r="38" spans="1:10">
      <c r="A38" t="s">
        <v>54</v>
      </c>
    </row>
    <row r="39" spans="1:10">
      <c r="A39" t="s">
        <v>55</v>
      </c>
      <c r="F39" s="153"/>
      <c r="G39" s="153"/>
      <c r="H39" s="153"/>
      <c r="I39" s="153"/>
      <c r="J39" s="153"/>
    </row>
    <row r="40" spans="1:10">
      <c r="A40" t="s">
        <v>56</v>
      </c>
      <c r="F40" s="153"/>
      <c r="G40" s="153"/>
      <c r="H40" s="153"/>
      <c r="I40" s="153"/>
      <c r="J40" s="153"/>
    </row>
    <row r="41" spans="1:10">
      <c r="A41" t="s">
        <v>57</v>
      </c>
      <c r="F41" s="153"/>
      <c r="G41" s="153"/>
      <c r="H41" s="153"/>
      <c r="I41" s="153"/>
      <c r="J41" s="153"/>
    </row>
    <row r="43" spans="1:10" ht="316.14999999999998" customHeight="1">
      <c r="A43" s="146" t="s">
        <v>59</v>
      </c>
      <c r="B43" s="146"/>
      <c r="C43" s="146"/>
      <c r="D43" s="146"/>
      <c r="E43" s="146"/>
      <c r="F43" s="146"/>
      <c r="G43" s="146"/>
      <c r="H43" s="146"/>
      <c r="I43" s="146"/>
      <c r="J43" s="146"/>
    </row>
  </sheetData>
  <mergeCells count="17">
    <mergeCell ref="B20:J20"/>
    <mergeCell ref="D25:E25"/>
    <mergeCell ref="D33:E33"/>
    <mergeCell ref="F39:J39"/>
    <mergeCell ref="A43:J43"/>
    <mergeCell ref="F40:J40"/>
    <mergeCell ref="F41:J41"/>
    <mergeCell ref="I2:J2"/>
    <mergeCell ref="A13:J13"/>
    <mergeCell ref="A15:J15"/>
    <mergeCell ref="B19:J19"/>
    <mergeCell ref="I3:J3"/>
    <mergeCell ref="I4:J4"/>
    <mergeCell ref="F9:J9"/>
    <mergeCell ref="F10:J10"/>
    <mergeCell ref="F11:J11"/>
    <mergeCell ref="A16:J16"/>
  </mergeCells>
  <phoneticPr fontId="1"/>
  <pageMargins left="1.0236220472440944" right="0.23622047244094491" top="0.74803149606299213" bottom="0.35433070866141736" header="0.31496062992125984" footer="0.31496062992125984"/>
  <pageSetup paperSize="9" scale="8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BB80D4-4CB2-4F05-9BDB-783201AE0EBF}">
  <sheetPr codeName="Sheet2">
    <tabColor rgb="FFFFFFCC"/>
  </sheetPr>
  <dimension ref="A1:M212"/>
  <sheetViews>
    <sheetView tabSelected="1" view="pageBreakPreview" zoomScale="130" zoomScaleNormal="130" zoomScaleSheetLayoutView="130" workbookViewId="0">
      <selection activeCell="K32" sqref="K32"/>
    </sheetView>
  </sheetViews>
  <sheetFormatPr defaultColWidth="13" defaultRowHeight="13.5"/>
  <cols>
    <col min="1" max="1" width="6.25" style="11" customWidth="1"/>
    <col min="2" max="2" width="9.625" style="11" customWidth="1"/>
    <col min="3" max="9" width="9" style="11" customWidth="1"/>
    <col min="10" max="10" width="7.625" style="11" customWidth="1"/>
    <col min="11" max="16384" width="13" style="10"/>
  </cols>
  <sheetData>
    <row r="1" spans="1:10">
      <c r="A1" s="10" t="s">
        <v>10</v>
      </c>
      <c r="B1" s="10"/>
      <c r="C1" s="10"/>
      <c r="D1" s="10"/>
      <c r="E1" s="10"/>
      <c r="F1" s="10"/>
      <c r="G1" s="10"/>
      <c r="H1" s="10"/>
      <c r="I1" s="10"/>
      <c r="J1" s="137" t="s">
        <v>262</v>
      </c>
    </row>
    <row r="2" spans="1:10" ht="15.4" customHeight="1">
      <c r="A2" s="286" t="s">
        <v>266</v>
      </c>
      <c r="B2" s="286"/>
      <c r="C2" s="286"/>
      <c r="D2" s="286"/>
      <c r="E2" s="286"/>
      <c r="F2" s="286"/>
      <c r="G2" s="286"/>
      <c r="H2" s="286"/>
      <c r="I2" s="286"/>
      <c r="J2" s="286"/>
    </row>
    <row r="3" spans="1:10" ht="28.5" customHeight="1" thickBot="1">
      <c r="A3" s="287" t="s">
        <v>267</v>
      </c>
      <c r="B3" s="287"/>
      <c r="C3" s="287"/>
      <c r="D3" s="287"/>
      <c r="E3" s="287"/>
      <c r="F3" s="287"/>
      <c r="G3" s="287"/>
      <c r="H3" s="287"/>
      <c r="I3" s="287"/>
      <c r="J3" s="287"/>
    </row>
    <row r="4" spans="1:10" ht="24" customHeight="1" thickBot="1">
      <c r="A4" s="288" t="s">
        <v>0</v>
      </c>
      <c r="B4" s="289"/>
      <c r="C4" s="304" t="s">
        <v>263</v>
      </c>
      <c r="D4" s="305"/>
      <c r="E4" s="305"/>
      <c r="F4" s="305"/>
      <c r="G4" s="305"/>
      <c r="H4" s="305"/>
      <c r="I4" s="305"/>
      <c r="J4" s="306"/>
    </row>
    <row r="5" spans="1:10" ht="14.25" thickBot="1">
      <c r="A5" s="288" t="s">
        <v>1</v>
      </c>
      <c r="B5" s="289"/>
      <c r="C5" s="296"/>
      <c r="D5" s="297"/>
      <c r="E5" s="297"/>
      <c r="F5" s="297"/>
      <c r="G5" s="297"/>
      <c r="H5" s="297"/>
      <c r="I5" s="297"/>
      <c r="J5" s="298"/>
    </row>
    <row r="6" spans="1:10">
      <c r="A6" s="266" t="s">
        <v>226</v>
      </c>
      <c r="B6" s="267"/>
      <c r="C6" s="282" t="s">
        <v>225</v>
      </c>
      <c r="D6" s="283"/>
      <c r="E6" s="283"/>
      <c r="F6" s="283"/>
      <c r="G6" s="283"/>
      <c r="H6" s="283"/>
      <c r="I6" s="283"/>
      <c r="J6" s="284"/>
    </row>
    <row r="7" spans="1:10">
      <c r="A7" s="268"/>
      <c r="B7" s="269"/>
      <c r="C7" s="233" t="s">
        <v>2</v>
      </c>
      <c r="D7" s="234"/>
      <c r="E7" s="233" t="s">
        <v>224</v>
      </c>
      <c r="F7" s="307"/>
      <c r="G7" s="307"/>
      <c r="H7" s="234"/>
      <c r="I7" s="233" t="s">
        <v>3</v>
      </c>
      <c r="J7" s="251"/>
    </row>
    <row r="8" spans="1:10">
      <c r="A8" s="268"/>
      <c r="B8" s="269"/>
      <c r="C8" s="241"/>
      <c r="D8" s="242"/>
      <c r="E8" s="241"/>
      <c r="F8" s="263"/>
      <c r="G8" s="263"/>
      <c r="H8" s="242"/>
      <c r="I8" s="299"/>
      <c r="J8" s="300"/>
    </row>
    <row r="9" spans="1:10">
      <c r="A9" s="268"/>
      <c r="B9" s="269"/>
      <c r="C9" s="233" t="s">
        <v>4</v>
      </c>
      <c r="D9" s="234"/>
      <c r="E9" s="233" t="s">
        <v>5</v>
      </c>
      <c r="F9" s="234"/>
      <c r="G9" s="233" t="s">
        <v>216</v>
      </c>
      <c r="H9" s="234"/>
      <c r="I9" s="301"/>
      <c r="J9" s="175"/>
    </row>
    <row r="10" spans="1:10">
      <c r="A10" s="268"/>
      <c r="B10" s="269"/>
      <c r="C10" s="241"/>
      <c r="D10" s="242"/>
      <c r="E10" s="264"/>
      <c r="F10" s="265"/>
      <c r="G10" s="241"/>
      <c r="H10" s="242"/>
      <c r="I10" s="302"/>
      <c r="J10" s="303"/>
    </row>
    <row r="11" spans="1:10">
      <c r="A11" s="268"/>
      <c r="B11" s="269"/>
      <c r="C11" s="233" t="s">
        <v>6</v>
      </c>
      <c r="D11" s="307"/>
      <c r="E11" s="307"/>
      <c r="F11" s="307"/>
      <c r="G11" s="307"/>
      <c r="H11" s="307"/>
      <c r="I11" s="307"/>
      <c r="J11" s="251"/>
    </row>
    <row r="12" spans="1:10">
      <c r="A12" s="268"/>
      <c r="B12" s="269"/>
      <c r="C12" s="233" t="s">
        <v>2</v>
      </c>
      <c r="D12" s="234"/>
      <c r="E12" s="233" t="s">
        <v>224</v>
      </c>
      <c r="F12" s="307"/>
      <c r="G12" s="307"/>
      <c r="H12" s="234"/>
      <c r="I12" s="233" t="s">
        <v>223</v>
      </c>
      <c r="J12" s="251"/>
    </row>
    <row r="13" spans="1:10">
      <c r="A13" s="268"/>
      <c r="B13" s="269"/>
      <c r="C13" s="241"/>
      <c r="D13" s="242"/>
      <c r="E13" s="241"/>
      <c r="F13" s="263"/>
      <c r="G13" s="263"/>
      <c r="H13" s="242"/>
      <c r="I13" s="299"/>
      <c r="J13" s="300"/>
    </row>
    <row r="14" spans="1:10">
      <c r="A14" s="268"/>
      <c r="B14" s="269"/>
      <c r="C14" s="233" t="s">
        <v>4</v>
      </c>
      <c r="D14" s="234"/>
      <c r="E14" s="233" t="s">
        <v>5</v>
      </c>
      <c r="F14" s="234"/>
      <c r="G14" s="233" t="s">
        <v>216</v>
      </c>
      <c r="H14" s="234"/>
      <c r="I14" s="301"/>
      <c r="J14" s="175"/>
    </row>
    <row r="15" spans="1:10" ht="14.25" thickBot="1">
      <c r="A15" s="254"/>
      <c r="B15" s="255"/>
      <c r="C15" s="243"/>
      <c r="D15" s="244"/>
      <c r="E15" s="249"/>
      <c r="F15" s="250"/>
      <c r="G15" s="249"/>
      <c r="H15" s="250"/>
      <c r="I15" s="308"/>
      <c r="J15" s="309"/>
    </row>
    <row r="16" spans="1:10">
      <c r="A16" s="290" t="s">
        <v>222</v>
      </c>
      <c r="B16" s="291"/>
      <c r="C16" s="78" t="s">
        <v>221</v>
      </c>
      <c r="D16" s="58"/>
      <c r="E16" s="58"/>
      <c r="F16" s="58"/>
      <c r="G16" s="58"/>
      <c r="H16" s="58"/>
      <c r="I16" s="58"/>
      <c r="J16" s="57"/>
    </row>
    <row r="17" spans="1:10">
      <c r="A17" s="292"/>
      <c r="B17" s="293"/>
      <c r="D17" s="51" t="s">
        <v>220</v>
      </c>
      <c r="E17" s="228"/>
      <c r="F17" s="228"/>
      <c r="G17" s="228"/>
      <c r="H17" s="228"/>
      <c r="I17" s="228"/>
      <c r="J17" s="229"/>
    </row>
    <row r="18" spans="1:10" ht="14.25" thickBot="1">
      <c r="A18" s="294"/>
      <c r="B18" s="295"/>
      <c r="C18" s="21"/>
      <c r="D18" s="77" t="s">
        <v>219</v>
      </c>
      <c r="E18" s="231"/>
      <c r="F18" s="231"/>
      <c r="G18" s="231"/>
      <c r="H18" s="231"/>
      <c r="I18" s="231"/>
      <c r="J18" s="232"/>
    </row>
    <row r="19" spans="1:10">
      <c r="A19" s="266" t="s">
        <v>218</v>
      </c>
      <c r="B19" s="267"/>
      <c r="C19" s="279" t="s">
        <v>7</v>
      </c>
      <c r="D19" s="267"/>
      <c r="E19" s="282" t="s">
        <v>8</v>
      </c>
      <c r="F19" s="283"/>
      <c r="G19" s="283"/>
      <c r="H19" s="283"/>
      <c r="I19" s="283"/>
      <c r="J19" s="284"/>
    </row>
    <row r="20" spans="1:10">
      <c r="A20" s="268"/>
      <c r="B20" s="269"/>
      <c r="C20" s="280"/>
      <c r="D20" s="281"/>
      <c r="E20" s="75" t="s">
        <v>2</v>
      </c>
      <c r="F20" s="233" t="s">
        <v>9</v>
      </c>
      <c r="G20" s="234"/>
      <c r="H20" s="76" t="s">
        <v>217</v>
      </c>
      <c r="I20" s="233" t="s">
        <v>216</v>
      </c>
      <c r="J20" s="251"/>
    </row>
    <row r="21" spans="1:10">
      <c r="A21" s="268"/>
      <c r="B21" s="269"/>
      <c r="C21" s="245"/>
      <c r="D21" s="246"/>
      <c r="E21" s="270"/>
      <c r="F21" s="245"/>
      <c r="G21" s="246"/>
      <c r="H21" s="107"/>
      <c r="I21" s="245"/>
      <c r="J21" s="261"/>
    </row>
    <row r="22" spans="1:10">
      <c r="A22" s="268"/>
      <c r="B22" s="269"/>
      <c r="C22" s="247"/>
      <c r="D22" s="248"/>
      <c r="E22" s="278"/>
      <c r="F22" s="247"/>
      <c r="G22" s="248"/>
      <c r="H22" s="107"/>
      <c r="I22" s="247"/>
      <c r="J22" s="262"/>
    </row>
    <row r="23" spans="1:10">
      <c r="A23" s="268"/>
      <c r="B23" s="269"/>
      <c r="C23" s="245"/>
      <c r="D23" s="246"/>
      <c r="E23" s="270"/>
      <c r="F23" s="245"/>
      <c r="G23" s="246"/>
      <c r="H23" s="107"/>
      <c r="I23" s="245"/>
      <c r="J23" s="261"/>
    </row>
    <row r="24" spans="1:10">
      <c r="A24" s="268"/>
      <c r="B24" s="269"/>
      <c r="C24" s="247"/>
      <c r="D24" s="248"/>
      <c r="E24" s="278"/>
      <c r="F24" s="247"/>
      <c r="G24" s="248"/>
      <c r="H24" s="107"/>
      <c r="I24" s="247"/>
      <c r="J24" s="262"/>
    </row>
    <row r="25" spans="1:10">
      <c r="A25" s="268"/>
      <c r="B25" s="269"/>
      <c r="C25" s="245"/>
      <c r="D25" s="246"/>
      <c r="E25" s="270"/>
      <c r="F25" s="245"/>
      <c r="G25" s="246"/>
      <c r="H25" s="107"/>
      <c r="I25" s="245"/>
      <c r="J25" s="261"/>
    </row>
    <row r="26" spans="1:10">
      <c r="A26" s="268"/>
      <c r="B26" s="269"/>
      <c r="C26" s="247"/>
      <c r="D26" s="248"/>
      <c r="E26" s="278"/>
      <c r="F26" s="247"/>
      <c r="G26" s="248"/>
      <c r="H26" s="107"/>
      <c r="I26" s="247"/>
      <c r="J26" s="262"/>
    </row>
    <row r="27" spans="1:10">
      <c r="A27" s="268"/>
      <c r="B27" s="269"/>
      <c r="C27" s="259"/>
      <c r="D27" s="260"/>
      <c r="E27" s="270"/>
      <c r="F27" s="245"/>
      <c r="G27" s="246"/>
      <c r="H27" s="107"/>
      <c r="I27" s="245"/>
      <c r="J27" s="261"/>
    </row>
    <row r="28" spans="1:10">
      <c r="A28" s="268"/>
      <c r="B28" s="269"/>
      <c r="C28" s="259"/>
      <c r="D28" s="260"/>
      <c r="E28" s="271"/>
      <c r="F28" s="259"/>
      <c r="G28" s="260"/>
      <c r="H28" s="108"/>
      <c r="I28" s="259"/>
      <c r="J28" s="285"/>
    </row>
    <row r="29" spans="1:10" ht="14.65" customHeight="1">
      <c r="A29" s="252" t="s">
        <v>215</v>
      </c>
      <c r="B29" s="253"/>
      <c r="C29" s="274"/>
      <c r="D29" s="312"/>
      <c r="E29" s="314"/>
      <c r="F29" s="274"/>
      <c r="G29" s="312"/>
      <c r="H29" s="272"/>
      <c r="I29" s="274"/>
      <c r="J29" s="275"/>
    </row>
    <row r="30" spans="1:10" ht="13.9" customHeight="1" thickBot="1">
      <c r="A30" s="254"/>
      <c r="B30" s="255"/>
      <c r="C30" s="276"/>
      <c r="D30" s="313"/>
      <c r="E30" s="315"/>
      <c r="F30" s="276"/>
      <c r="G30" s="313"/>
      <c r="H30" s="273"/>
      <c r="I30" s="276"/>
      <c r="J30" s="277"/>
    </row>
    <row r="31" spans="1:10" ht="24.75" customHeight="1">
      <c r="A31" s="324" t="s">
        <v>254</v>
      </c>
      <c r="B31" s="325"/>
      <c r="C31" s="325"/>
      <c r="D31" s="326" t="s">
        <v>255</v>
      </c>
      <c r="E31" s="326"/>
      <c r="F31" s="327" t="s">
        <v>256</v>
      </c>
      <c r="G31" s="327"/>
      <c r="H31" s="141" t="s">
        <v>257</v>
      </c>
      <c r="I31" s="327" t="s">
        <v>256</v>
      </c>
      <c r="J31" s="328"/>
    </row>
    <row r="32" spans="1:10" ht="18.75" customHeight="1" thickBot="1">
      <c r="A32" s="329" t="s">
        <v>258</v>
      </c>
      <c r="B32" s="330"/>
      <c r="C32" s="330"/>
      <c r="D32" s="330"/>
      <c r="E32" s="330"/>
      <c r="F32" s="330"/>
      <c r="G32" s="330"/>
      <c r="H32" s="330"/>
      <c r="I32" s="331" t="s">
        <v>256</v>
      </c>
      <c r="J32" s="332"/>
    </row>
    <row r="33" spans="1:11">
      <c r="A33" s="17" t="s">
        <v>214</v>
      </c>
      <c r="B33" s="16"/>
      <c r="C33" s="16"/>
      <c r="D33" s="16"/>
      <c r="E33" s="16"/>
      <c r="F33" s="16"/>
      <c r="G33" s="16"/>
      <c r="H33" s="16"/>
      <c r="I33" s="16"/>
      <c r="J33" s="15"/>
    </row>
    <row r="34" spans="1:11">
      <c r="A34" s="56" t="s">
        <v>213</v>
      </c>
      <c r="B34" s="55"/>
      <c r="C34" s="55"/>
      <c r="D34" s="55"/>
      <c r="E34" s="55"/>
      <c r="F34" s="55"/>
      <c r="G34" s="55"/>
      <c r="H34" s="55"/>
      <c r="I34" s="55"/>
      <c r="J34" s="54"/>
    </row>
    <row r="35" spans="1:11" ht="45" customHeight="1">
      <c r="A35" s="170"/>
      <c r="B35" s="235"/>
      <c r="C35" s="235"/>
      <c r="D35" s="235"/>
      <c r="E35" s="235"/>
      <c r="F35" s="235"/>
      <c r="G35" s="235"/>
      <c r="H35" s="235"/>
      <c r="I35" s="235"/>
      <c r="J35" s="236"/>
    </row>
    <row r="36" spans="1:11">
      <c r="A36" s="20" t="s">
        <v>212</v>
      </c>
      <c r="J36" s="13"/>
    </row>
    <row r="37" spans="1:11">
      <c r="A37" s="14" t="s">
        <v>211</v>
      </c>
      <c r="J37" s="13"/>
    </row>
    <row r="38" spans="1:11">
      <c r="A38" s="14" t="s">
        <v>210</v>
      </c>
      <c r="B38" s="49"/>
      <c r="J38" s="13"/>
    </row>
    <row r="39" spans="1:11" ht="45" customHeight="1" thickBot="1">
      <c r="A39" s="170"/>
      <c r="B39" s="171"/>
      <c r="C39" s="171"/>
      <c r="D39" s="171"/>
      <c r="E39" s="171"/>
      <c r="F39" s="171"/>
      <c r="G39" s="171"/>
      <c r="H39" s="171"/>
      <c r="I39" s="171"/>
      <c r="J39" s="172"/>
      <c r="K39" s="38"/>
    </row>
    <row r="40" spans="1:11">
      <c r="A40" s="17" t="s">
        <v>209</v>
      </c>
      <c r="B40" s="16"/>
      <c r="C40" s="16"/>
      <c r="D40" s="16"/>
      <c r="E40" s="16"/>
      <c r="F40" s="16"/>
      <c r="G40" s="16"/>
      <c r="H40" s="16"/>
      <c r="I40" s="16"/>
      <c r="J40" s="15"/>
    </row>
    <row r="41" spans="1:11">
      <c r="A41" s="74" t="s">
        <v>208</v>
      </c>
      <c r="B41" s="73"/>
      <c r="C41" s="55"/>
      <c r="D41" s="55"/>
      <c r="E41" s="55"/>
      <c r="F41" s="55"/>
      <c r="G41" s="55"/>
      <c r="H41" s="55"/>
      <c r="I41" s="55"/>
      <c r="J41" s="54"/>
    </row>
    <row r="42" spans="1:11">
      <c r="A42" s="14" t="s">
        <v>253</v>
      </c>
      <c r="B42" s="49"/>
      <c r="J42" s="13"/>
    </row>
    <row r="43" spans="1:11" ht="57.75" customHeight="1">
      <c r="A43" s="170"/>
      <c r="B43" s="171"/>
      <c r="C43" s="171"/>
      <c r="D43" s="171"/>
      <c r="E43" s="171"/>
      <c r="F43" s="171"/>
      <c r="G43" s="171"/>
      <c r="H43" s="171"/>
      <c r="I43" s="171"/>
      <c r="J43" s="172"/>
    </row>
    <row r="44" spans="1:11">
      <c r="A44" s="30" t="s">
        <v>207</v>
      </c>
      <c r="B44" s="49"/>
      <c r="J44" s="13"/>
    </row>
    <row r="45" spans="1:11">
      <c r="A45" s="14" t="s">
        <v>206</v>
      </c>
      <c r="B45" s="49"/>
      <c r="J45" s="13"/>
    </row>
    <row r="46" spans="1:11" ht="39.75" customHeight="1">
      <c r="A46" s="256"/>
      <c r="B46" s="257"/>
      <c r="C46" s="257"/>
      <c r="D46" s="257"/>
      <c r="E46" s="257"/>
      <c r="F46" s="257"/>
      <c r="G46" s="257"/>
      <c r="H46" s="257"/>
      <c r="I46" s="257"/>
      <c r="J46" s="258"/>
    </row>
    <row r="47" spans="1:11">
      <c r="A47" s="30" t="s">
        <v>205</v>
      </c>
      <c r="B47" s="49"/>
      <c r="J47" s="13"/>
    </row>
    <row r="48" spans="1:11">
      <c r="A48" s="14" t="s">
        <v>204</v>
      </c>
      <c r="B48" s="49"/>
      <c r="J48" s="13"/>
    </row>
    <row r="49" spans="1:10" ht="39.75" customHeight="1">
      <c r="A49" s="170"/>
      <c r="B49" s="171"/>
      <c r="C49" s="171"/>
      <c r="D49" s="171"/>
      <c r="E49" s="171"/>
      <c r="F49" s="171"/>
      <c r="G49" s="171"/>
      <c r="H49" s="171"/>
      <c r="I49" s="171"/>
      <c r="J49" s="172"/>
    </row>
    <row r="50" spans="1:10">
      <c r="A50" s="30" t="s">
        <v>203</v>
      </c>
      <c r="B50" s="12"/>
      <c r="C50" s="23"/>
      <c r="D50" s="23"/>
      <c r="E50" s="23"/>
      <c r="F50" s="23"/>
      <c r="G50" s="23"/>
      <c r="H50" s="23"/>
      <c r="J50" s="13"/>
    </row>
    <row r="51" spans="1:10">
      <c r="A51" s="14" t="s">
        <v>202</v>
      </c>
      <c r="B51" s="12"/>
      <c r="C51" s="23"/>
      <c r="D51" s="23"/>
      <c r="E51" s="23"/>
      <c r="F51" s="23"/>
      <c r="G51" s="23"/>
      <c r="H51" s="23"/>
      <c r="J51" s="13"/>
    </row>
    <row r="52" spans="1:10" ht="39.75" customHeight="1" thickBot="1">
      <c r="A52" s="170"/>
      <c r="B52" s="171"/>
      <c r="C52" s="171"/>
      <c r="D52" s="171"/>
      <c r="E52" s="171"/>
      <c r="F52" s="171"/>
      <c r="G52" s="171"/>
      <c r="H52" s="171"/>
      <c r="I52" s="171"/>
      <c r="J52" s="172"/>
    </row>
    <row r="53" spans="1:10">
      <c r="A53" s="17" t="s">
        <v>201</v>
      </c>
      <c r="B53" s="16"/>
      <c r="C53" s="16"/>
      <c r="D53" s="16"/>
      <c r="E53" s="16"/>
      <c r="F53" s="16"/>
      <c r="G53" s="16"/>
      <c r="H53" s="16"/>
      <c r="I53" s="16"/>
      <c r="J53" s="15"/>
    </row>
    <row r="54" spans="1:10">
      <c r="A54" s="74" t="s">
        <v>200</v>
      </c>
      <c r="B54" s="73"/>
      <c r="C54" s="55"/>
      <c r="D54" s="55"/>
      <c r="E54" s="55"/>
      <c r="F54" s="55"/>
      <c r="G54" s="55"/>
      <c r="H54" s="55"/>
      <c r="I54" s="55"/>
      <c r="J54" s="54"/>
    </row>
    <row r="55" spans="1:10" ht="15.75">
      <c r="A55" s="238" t="s">
        <v>199</v>
      </c>
      <c r="B55" s="239"/>
      <c r="C55" s="239"/>
      <c r="D55" s="239"/>
      <c r="E55" s="239"/>
      <c r="F55" s="239"/>
      <c r="G55" s="239"/>
      <c r="H55" s="239"/>
      <c r="I55" s="239"/>
      <c r="J55" s="240"/>
    </row>
    <row r="56" spans="1:10" ht="29.25" customHeight="1">
      <c r="A56" s="316" t="s">
        <v>198</v>
      </c>
      <c r="B56" s="317"/>
      <c r="C56" s="317"/>
      <c r="D56" s="317"/>
      <c r="E56" s="317"/>
      <c r="F56" s="317"/>
      <c r="G56" s="317"/>
      <c r="H56" s="317"/>
      <c r="I56" s="317"/>
      <c r="J56" s="318"/>
    </row>
    <row r="57" spans="1:10" ht="23.25" customHeight="1" thickBot="1">
      <c r="A57" s="170"/>
      <c r="B57" s="171"/>
      <c r="C57" s="171"/>
      <c r="D57" s="171"/>
      <c r="E57" s="171"/>
      <c r="F57" s="171"/>
      <c r="G57" s="171"/>
      <c r="H57" s="171"/>
      <c r="I57" s="171"/>
      <c r="J57" s="172"/>
    </row>
    <row r="58" spans="1:10">
      <c r="A58" s="17" t="s">
        <v>197</v>
      </c>
      <c r="B58" s="16"/>
      <c r="C58" s="16"/>
      <c r="D58" s="16"/>
      <c r="E58" s="16"/>
      <c r="F58" s="16"/>
      <c r="G58" s="16"/>
      <c r="H58" s="16"/>
      <c r="I58" s="16"/>
      <c r="J58" s="15"/>
    </row>
    <row r="59" spans="1:10">
      <c r="A59" s="56" t="s">
        <v>196</v>
      </c>
      <c r="B59" s="55"/>
      <c r="C59" s="55"/>
      <c r="D59" s="55"/>
      <c r="E59" s="55"/>
      <c r="F59" s="55"/>
      <c r="G59" s="55"/>
      <c r="H59" s="55"/>
      <c r="I59" s="55"/>
      <c r="J59" s="54"/>
    </row>
    <row r="60" spans="1:10">
      <c r="A60" s="237" t="s">
        <v>195</v>
      </c>
      <c r="B60" s="186"/>
      <c r="C60" s="186"/>
      <c r="D60" s="186"/>
      <c r="E60" s="186"/>
      <c r="F60" s="186"/>
      <c r="G60" s="186"/>
      <c r="H60" s="186"/>
      <c r="I60" s="186"/>
      <c r="J60" s="187"/>
    </row>
    <row r="61" spans="1:10">
      <c r="A61" s="185"/>
      <c r="B61" s="186"/>
      <c r="C61" s="186"/>
      <c r="D61" s="186"/>
      <c r="E61" s="186"/>
      <c r="F61" s="186"/>
      <c r="G61" s="186"/>
      <c r="H61" s="186"/>
      <c r="I61" s="186"/>
      <c r="J61" s="187"/>
    </row>
    <row r="62" spans="1:10">
      <c r="A62" s="185"/>
      <c r="B62" s="186"/>
      <c r="C62" s="186"/>
      <c r="D62" s="186"/>
      <c r="E62" s="186"/>
      <c r="F62" s="186"/>
      <c r="G62" s="186"/>
      <c r="H62" s="186"/>
      <c r="I62" s="186"/>
      <c r="J62" s="187"/>
    </row>
    <row r="63" spans="1:10">
      <c r="A63" s="20" t="s">
        <v>194</v>
      </c>
      <c r="J63" s="13"/>
    </row>
    <row r="64" spans="1:10">
      <c r="A64" s="30" t="s">
        <v>268</v>
      </c>
      <c r="B64" s="12"/>
      <c r="D64" s="95"/>
      <c r="E64" s="11" t="s">
        <v>270</v>
      </c>
      <c r="F64" s="11" t="s">
        <v>193</v>
      </c>
      <c r="H64" s="95"/>
      <c r="I64" s="11" t="s">
        <v>270</v>
      </c>
      <c r="J64" s="13"/>
    </row>
    <row r="65" spans="1:10">
      <c r="A65" s="30" t="s">
        <v>269</v>
      </c>
      <c r="B65" s="12"/>
      <c r="D65" s="96"/>
      <c r="E65" s="11" t="s">
        <v>270</v>
      </c>
      <c r="H65" s="96"/>
      <c r="I65" s="11" t="s">
        <v>270</v>
      </c>
      <c r="J65" s="13"/>
    </row>
    <row r="66" spans="1:10">
      <c r="A66" s="20"/>
      <c r="J66" s="13"/>
    </row>
    <row r="67" spans="1:10">
      <c r="A67" s="72" t="s">
        <v>192</v>
      </c>
      <c r="D67" s="69" t="s">
        <v>191</v>
      </c>
      <c r="E67" s="69" t="s">
        <v>190</v>
      </c>
      <c r="F67" s="69" t="s">
        <v>189</v>
      </c>
      <c r="G67" s="69"/>
      <c r="H67" s="69" t="s">
        <v>188</v>
      </c>
      <c r="I67" s="69"/>
      <c r="J67" s="13"/>
    </row>
    <row r="68" spans="1:10">
      <c r="A68" s="198"/>
      <c r="B68" s="199"/>
      <c r="D68" s="95"/>
      <c r="E68" s="11" t="str">
        <f t="shared" ref="E68:E73" si="0">IF(ISERROR(VLOOKUP(A68,換算係数,3,FALSE))=TRUE,"",VLOOKUP(A68,換算係数,3,FALSE))</f>
        <v/>
      </c>
      <c r="F68" s="135" t="str">
        <f>IF(ISERROR(VLOOKUP(A68,換算係数,2,FALSE))=TRUE,"",VLOOKUP(A68,換算係数,2,FALSE))</f>
        <v/>
      </c>
      <c r="G68" s="71" t="str">
        <f t="shared" ref="G68:G73" si="1">IF(ISERROR(VLOOKUP(A68,換算係数,4,FALSE))=TRUE,"",VLOOKUP(A68,換算係数,4,FALSE))</f>
        <v/>
      </c>
      <c r="H68" s="66" t="str">
        <f t="shared" ref="H68:H73" si="2">IF(ISERROR(F68*D68)=TRUE,"",D68*F68)</f>
        <v/>
      </c>
      <c r="I68" s="11" t="s">
        <v>270</v>
      </c>
      <c r="J68" s="13"/>
    </row>
    <row r="69" spans="1:10">
      <c r="A69" s="198"/>
      <c r="B69" s="199"/>
      <c r="D69" s="96"/>
      <c r="E69" s="11" t="str">
        <f t="shared" si="0"/>
        <v/>
      </c>
      <c r="F69" s="135" t="str">
        <f t="shared" ref="F69:F73" si="3">IF(ISERROR(VLOOKUP(A69,換算係数,2,FALSE))=TRUE,"",VLOOKUP(A69,換算係数,2,FALSE))</f>
        <v/>
      </c>
      <c r="G69" s="71" t="str">
        <f t="shared" si="1"/>
        <v/>
      </c>
      <c r="H69" s="66" t="str">
        <f t="shared" si="2"/>
        <v/>
      </c>
      <c r="I69" s="11" t="s">
        <v>270</v>
      </c>
      <c r="J69" s="13"/>
    </row>
    <row r="70" spans="1:10">
      <c r="A70" s="198"/>
      <c r="B70" s="199"/>
      <c r="D70" s="96"/>
      <c r="E70" s="11" t="str">
        <f t="shared" si="0"/>
        <v/>
      </c>
      <c r="F70" s="135" t="str">
        <f t="shared" si="3"/>
        <v/>
      </c>
      <c r="G70" s="71" t="str">
        <f t="shared" si="1"/>
        <v/>
      </c>
      <c r="H70" s="66" t="str">
        <f t="shared" si="2"/>
        <v/>
      </c>
      <c r="I70" s="11" t="s">
        <v>270</v>
      </c>
      <c r="J70" s="13"/>
    </row>
    <row r="71" spans="1:10">
      <c r="A71" s="198"/>
      <c r="B71" s="199"/>
      <c r="D71" s="96"/>
      <c r="E71" s="11" t="str">
        <f t="shared" si="0"/>
        <v/>
      </c>
      <c r="F71" s="135" t="str">
        <f t="shared" si="3"/>
        <v/>
      </c>
      <c r="G71" s="71" t="str">
        <f t="shared" si="1"/>
        <v/>
      </c>
      <c r="H71" s="66" t="str">
        <f t="shared" si="2"/>
        <v/>
      </c>
      <c r="I71" s="11" t="s">
        <v>270</v>
      </c>
      <c r="J71" s="13"/>
    </row>
    <row r="72" spans="1:10">
      <c r="A72" s="198"/>
      <c r="B72" s="199"/>
      <c r="D72" s="96"/>
      <c r="E72" s="11" t="str">
        <f t="shared" si="0"/>
        <v/>
      </c>
      <c r="F72" s="135" t="str">
        <f t="shared" si="3"/>
        <v/>
      </c>
      <c r="G72" s="71" t="str">
        <f t="shared" si="1"/>
        <v/>
      </c>
      <c r="H72" s="66" t="str">
        <f t="shared" si="2"/>
        <v/>
      </c>
      <c r="I72" s="11" t="s">
        <v>270</v>
      </c>
      <c r="J72" s="13"/>
    </row>
    <row r="73" spans="1:10">
      <c r="A73" s="198"/>
      <c r="B73" s="199"/>
      <c r="D73" s="96"/>
      <c r="E73" s="11" t="str">
        <f t="shared" si="0"/>
        <v/>
      </c>
      <c r="F73" s="135" t="str">
        <f t="shared" si="3"/>
        <v/>
      </c>
      <c r="G73" s="71" t="str">
        <f t="shared" si="1"/>
        <v/>
      </c>
      <c r="H73" s="66" t="str">
        <f t="shared" si="2"/>
        <v/>
      </c>
      <c r="I73" s="11" t="s">
        <v>270</v>
      </c>
      <c r="J73" s="13"/>
    </row>
    <row r="74" spans="1:10">
      <c r="A74" s="70"/>
      <c r="B74" s="69"/>
      <c r="D74" s="68"/>
      <c r="F74" s="67"/>
      <c r="G74" s="51" t="s">
        <v>30</v>
      </c>
      <c r="H74" s="66">
        <f>SUM(H68:H73)</f>
        <v>0</v>
      </c>
      <c r="I74" s="11" t="s">
        <v>270</v>
      </c>
      <c r="J74" s="13"/>
    </row>
    <row r="75" spans="1:10">
      <c r="A75" s="20"/>
      <c r="J75" s="13"/>
    </row>
    <row r="76" spans="1:10">
      <c r="A76" s="20" t="s">
        <v>187</v>
      </c>
      <c r="J76" s="13"/>
    </row>
    <row r="77" spans="1:10">
      <c r="A77" s="109" t="s">
        <v>186</v>
      </c>
      <c r="B77" s="110"/>
      <c r="C77" s="102"/>
      <c r="D77" s="102"/>
      <c r="E77" s="102"/>
      <c r="F77" s="102"/>
      <c r="G77" s="102"/>
      <c r="H77" s="102"/>
      <c r="I77" s="102"/>
      <c r="J77" s="103"/>
    </row>
    <row r="78" spans="1:10">
      <c r="A78" s="109" t="s">
        <v>185</v>
      </c>
      <c r="B78" s="110"/>
      <c r="C78" s="102"/>
      <c r="D78" s="102"/>
      <c r="E78" s="102"/>
      <c r="F78" s="102"/>
      <c r="G78" s="102"/>
      <c r="H78" s="102"/>
      <c r="I78" s="102"/>
      <c r="J78" s="103"/>
    </row>
    <row r="79" spans="1:10">
      <c r="A79" s="109" t="s">
        <v>184</v>
      </c>
      <c r="B79" s="110"/>
      <c r="C79" s="102"/>
      <c r="D79" s="102"/>
      <c r="E79" s="102"/>
      <c r="F79" s="102"/>
      <c r="G79" s="102"/>
      <c r="H79" s="102"/>
      <c r="I79" s="102"/>
      <c r="J79" s="103"/>
    </row>
    <row r="80" spans="1:10">
      <c r="A80" s="109"/>
      <c r="B80" s="110"/>
      <c r="C80" s="102"/>
      <c r="D80" s="102"/>
      <c r="E80" s="102"/>
      <c r="F80" s="102"/>
      <c r="G80" s="102"/>
      <c r="H80" s="102"/>
      <c r="I80" s="102"/>
      <c r="J80" s="103"/>
    </row>
    <row r="81" spans="1:13">
      <c r="A81" s="109" t="s">
        <v>248</v>
      </c>
      <c r="B81" s="110"/>
      <c r="C81" s="102"/>
      <c r="D81" s="102"/>
      <c r="E81" s="102"/>
      <c r="F81" s="102"/>
      <c r="G81" s="102"/>
      <c r="H81" s="102"/>
      <c r="I81" s="102"/>
      <c r="J81" s="103"/>
    </row>
    <row r="82" spans="1:13">
      <c r="A82" s="333" t="s">
        <v>247</v>
      </c>
      <c r="B82" s="334"/>
      <c r="C82" s="334"/>
      <c r="D82" s="334"/>
      <c r="E82" s="334"/>
      <c r="F82" s="334"/>
      <c r="G82" s="334"/>
      <c r="H82" s="334"/>
      <c r="I82" s="334"/>
      <c r="J82" s="335"/>
    </row>
    <row r="83" spans="1:13" ht="9.75" customHeight="1">
      <c r="A83" s="333"/>
      <c r="B83" s="334"/>
      <c r="C83" s="334"/>
      <c r="D83" s="334"/>
      <c r="E83" s="334"/>
      <c r="F83" s="334"/>
      <c r="G83" s="334"/>
      <c r="H83" s="334"/>
      <c r="I83" s="334"/>
      <c r="J83" s="335"/>
    </row>
    <row r="84" spans="1:13" ht="8.25" customHeight="1">
      <c r="A84" s="333"/>
      <c r="B84" s="334"/>
      <c r="C84" s="334"/>
      <c r="D84" s="334"/>
      <c r="E84" s="334"/>
      <c r="F84" s="334"/>
      <c r="G84" s="334"/>
      <c r="H84" s="334"/>
      <c r="I84" s="334"/>
      <c r="J84" s="335"/>
    </row>
    <row r="85" spans="1:13">
      <c r="A85" s="333"/>
      <c r="B85" s="334"/>
      <c r="C85" s="334"/>
      <c r="D85" s="334"/>
      <c r="E85" s="334"/>
      <c r="F85" s="334"/>
      <c r="G85" s="334"/>
      <c r="H85" s="334"/>
      <c r="I85" s="334"/>
      <c r="J85" s="335"/>
    </row>
    <row r="86" spans="1:13">
      <c r="A86" s="20" t="s">
        <v>183</v>
      </c>
      <c r="J86" s="13"/>
    </row>
    <row r="87" spans="1:13" ht="52.15" customHeight="1">
      <c r="A87" s="173"/>
      <c r="B87" s="174"/>
      <c r="C87" s="174"/>
      <c r="D87" s="174"/>
      <c r="E87" s="174"/>
      <c r="F87" s="174"/>
      <c r="G87" s="174"/>
      <c r="H87" s="174"/>
      <c r="I87" s="174"/>
      <c r="J87" s="175"/>
    </row>
    <row r="88" spans="1:13">
      <c r="A88" s="20" t="s">
        <v>182</v>
      </c>
      <c r="J88" s="13"/>
    </row>
    <row r="89" spans="1:13">
      <c r="A89" s="20"/>
      <c r="J89" s="13"/>
    </row>
    <row r="90" spans="1:13">
      <c r="A90" s="20" t="s">
        <v>181</v>
      </c>
      <c r="E90" s="95"/>
      <c r="F90" s="11" t="s">
        <v>251</v>
      </c>
      <c r="J90" s="13"/>
    </row>
    <row r="91" spans="1:13">
      <c r="A91" s="20" t="s">
        <v>180</v>
      </c>
      <c r="C91" s="10"/>
      <c r="D91" s="10"/>
      <c r="E91" s="140">
        <f>別紙2!AA10</f>
        <v>0</v>
      </c>
      <c r="F91" s="11" t="s">
        <v>146</v>
      </c>
      <c r="J91" s="13"/>
    </row>
    <row r="92" spans="1:13">
      <c r="A92" s="20" t="s">
        <v>179</v>
      </c>
      <c r="C92" s="10"/>
      <c r="D92" s="10"/>
      <c r="E92" s="65">
        <f>別紙2!AA16</f>
        <v>0</v>
      </c>
      <c r="F92" s="11" t="s">
        <v>146</v>
      </c>
      <c r="J92" s="13"/>
    </row>
    <row r="93" spans="1:13" ht="16.5" customHeight="1">
      <c r="A93" s="20" t="s">
        <v>178</v>
      </c>
      <c r="C93" s="10"/>
      <c r="D93" s="10"/>
      <c r="E93" s="64">
        <f>IF(ISERROR(E91-E92)=TRUE,"",E91-E92)</f>
        <v>0</v>
      </c>
      <c r="F93" s="11" t="s">
        <v>146</v>
      </c>
      <c r="J93" s="13"/>
    </row>
    <row r="94" spans="1:13" ht="17.25" customHeight="1">
      <c r="A94" s="20" t="s">
        <v>177</v>
      </c>
      <c r="C94" s="10"/>
      <c r="D94" s="10"/>
      <c r="E94" s="63" t="str">
        <f>IFERROR(E93/E90,"")</f>
        <v/>
      </c>
      <c r="F94" s="11" t="s">
        <v>176</v>
      </c>
      <c r="J94" s="13"/>
      <c r="L94" s="31" t="str">
        <f>IF(L91&gt;29000,M81*29000*3, "－")</f>
        <v>－</v>
      </c>
      <c r="M94" s="31"/>
    </row>
    <row r="95" spans="1:13">
      <c r="A95" s="20"/>
      <c r="J95" s="13"/>
    </row>
    <row r="96" spans="1:13" ht="13.5" customHeight="1">
      <c r="A96" s="20" t="s">
        <v>175</v>
      </c>
      <c r="J96" s="13"/>
    </row>
    <row r="97" spans="1:10" ht="13.5" customHeight="1">
      <c r="A97" s="30" t="s">
        <v>174</v>
      </c>
      <c r="J97" s="13"/>
    </row>
    <row r="98" spans="1:10" ht="46.15" customHeight="1">
      <c r="A98" s="173"/>
      <c r="B98" s="174"/>
      <c r="C98" s="174"/>
      <c r="D98" s="174"/>
      <c r="E98" s="174"/>
      <c r="F98" s="174"/>
      <c r="G98" s="174"/>
      <c r="H98" s="174"/>
      <c r="I98" s="174"/>
      <c r="J98" s="175"/>
    </row>
    <row r="99" spans="1:10">
      <c r="A99" s="62"/>
      <c r="B99" s="61"/>
      <c r="C99" s="61"/>
      <c r="D99" s="61"/>
      <c r="E99" s="61"/>
      <c r="F99" s="61"/>
      <c r="G99" s="61"/>
      <c r="H99" s="61"/>
      <c r="I99" s="61"/>
      <c r="J99" s="60"/>
    </row>
    <row r="100" spans="1:10" ht="45" customHeight="1">
      <c r="A100" s="20" t="s">
        <v>173</v>
      </c>
      <c r="J100" s="13"/>
    </row>
    <row r="101" spans="1:10">
      <c r="A101" s="237" t="s">
        <v>172</v>
      </c>
      <c r="B101" s="186"/>
      <c r="C101" s="186"/>
      <c r="D101" s="186"/>
      <c r="E101" s="186"/>
      <c r="F101" s="186"/>
      <c r="G101" s="186"/>
      <c r="H101" s="186"/>
      <c r="I101" s="186"/>
      <c r="J101" s="187"/>
    </row>
    <row r="102" spans="1:10" ht="45" customHeight="1">
      <c r="A102" s="185"/>
      <c r="B102" s="186"/>
      <c r="C102" s="186"/>
      <c r="D102" s="186"/>
      <c r="E102" s="186"/>
      <c r="F102" s="186"/>
      <c r="G102" s="186"/>
      <c r="H102" s="186"/>
      <c r="I102" s="186"/>
      <c r="J102" s="187"/>
    </row>
    <row r="103" spans="1:10">
      <c r="A103" s="20" t="s">
        <v>171</v>
      </c>
      <c r="J103" s="13"/>
    </row>
    <row r="104" spans="1:10" ht="52.9" customHeight="1">
      <c r="A104" s="170"/>
      <c r="B104" s="235"/>
      <c r="C104" s="235"/>
      <c r="D104" s="235"/>
      <c r="E104" s="235"/>
      <c r="F104" s="235"/>
      <c r="G104" s="235"/>
      <c r="H104" s="235"/>
      <c r="I104" s="235"/>
      <c r="J104" s="236"/>
    </row>
    <row r="105" spans="1:10" ht="31.15" customHeight="1">
      <c r="A105" s="20" t="s">
        <v>170</v>
      </c>
      <c r="J105" s="13"/>
    </row>
    <row r="106" spans="1:10" ht="51" customHeight="1">
      <c r="A106" s="170"/>
      <c r="B106" s="235"/>
      <c r="C106" s="235"/>
      <c r="D106" s="235"/>
      <c r="E106" s="235"/>
      <c r="F106" s="235"/>
      <c r="G106" s="235"/>
      <c r="H106" s="235"/>
      <c r="I106" s="235"/>
      <c r="J106" s="236"/>
    </row>
    <row r="107" spans="1:10">
      <c r="A107" s="20" t="s">
        <v>169</v>
      </c>
      <c r="J107" s="13"/>
    </row>
    <row r="108" spans="1:10">
      <c r="A108" s="14" t="s">
        <v>168</v>
      </c>
      <c r="B108" s="49"/>
      <c r="J108" s="13"/>
    </row>
    <row r="109" spans="1:10" ht="73.900000000000006" customHeight="1" thickBot="1">
      <c r="A109" s="179"/>
      <c r="B109" s="321"/>
      <c r="C109" s="321"/>
      <c r="D109" s="321"/>
      <c r="E109" s="321"/>
      <c r="F109" s="321"/>
      <c r="G109" s="321"/>
      <c r="H109" s="321"/>
      <c r="I109" s="321"/>
      <c r="J109" s="322"/>
    </row>
    <row r="110" spans="1:10">
      <c r="A110" s="59" t="s">
        <v>167</v>
      </c>
      <c r="B110" s="58"/>
      <c r="C110" s="58"/>
      <c r="D110" s="58"/>
      <c r="E110" s="58"/>
      <c r="F110" s="58"/>
      <c r="G110" s="58"/>
      <c r="H110" s="58"/>
      <c r="I110" s="58"/>
      <c r="J110" s="57"/>
    </row>
    <row r="111" spans="1:10">
      <c r="A111" s="56" t="s">
        <v>166</v>
      </c>
      <c r="B111" s="55"/>
      <c r="C111" s="55"/>
      <c r="D111" s="55"/>
      <c r="E111" s="55"/>
      <c r="F111" s="55"/>
      <c r="G111" s="55"/>
      <c r="H111" s="55"/>
      <c r="I111" s="55"/>
      <c r="J111" s="54"/>
    </row>
    <row r="112" spans="1:10">
      <c r="A112" s="20" t="s">
        <v>165</v>
      </c>
      <c r="J112" s="13"/>
    </row>
    <row r="113" spans="1:10">
      <c r="A113" s="53"/>
      <c r="B113" s="51" t="s">
        <v>164</v>
      </c>
      <c r="C113" s="52">
        <f>+D146</f>
        <v>0</v>
      </c>
      <c r="D113" s="11" t="s">
        <v>271</v>
      </c>
      <c r="F113" s="51" t="s">
        <v>164</v>
      </c>
      <c r="G113" s="97"/>
      <c r="H113" s="11" t="s">
        <v>163</v>
      </c>
      <c r="J113" s="13"/>
    </row>
    <row r="114" spans="1:10">
      <c r="A114" s="20"/>
      <c r="J114" s="13"/>
    </row>
    <row r="115" spans="1:10">
      <c r="A115" s="20" t="s">
        <v>162</v>
      </c>
      <c r="J115" s="13"/>
    </row>
    <row r="116" spans="1:10">
      <c r="A116" s="20"/>
      <c r="J116" s="13"/>
    </row>
    <row r="117" spans="1:10">
      <c r="A117" s="20" t="s">
        <v>274</v>
      </c>
      <c r="J117" s="13"/>
    </row>
    <row r="118" spans="1:10">
      <c r="A118" s="20" t="s">
        <v>161</v>
      </c>
      <c r="J118" s="13"/>
    </row>
    <row r="119" spans="1:10">
      <c r="A119" s="323" t="s">
        <v>160</v>
      </c>
      <c r="B119" s="186"/>
      <c r="C119" s="186"/>
      <c r="D119" s="186"/>
      <c r="E119" s="186"/>
      <c r="F119" s="186"/>
      <c r="G119" s="186"/>
      <c r="H119" s="186"/>
      <c r="I119" s="186"/>
      <c r="J119" s="187"/>
    </row>
    <row r="120" spans="1:10">
      <c r="A120" s="185"/>
      <c r="B120" s="186"/>
      <c r="C120" s="186"/>
      <c r="D120" s="186"/>
      <c r="E120" s="186"/>
      <c r="F120" s="186"/>
      <c r="G120" s="186"/>
      <c r="H120" s="186"/>
      <c r="I120" s="186"/>
      <c r="J120" s="187"/>
    </row>
    <row r="121" spans="1:10">
      <c r="A121" s="185"/>
      <c r="B121" s="186"/>
      <c r="C121" s="186"/>
      <c r="D121" s="186"/>
      <c r="E121" s="186"/>
      <c r="F121" s="186"/>
      <c r="G121" s="186"/>
      <c r="H121" s="186"/>
      <c r="I121" s="186"/>
      <c r="J121" s="187"/>
    </row>
    <row r="122" spans="1:10">
      <c r="A122" s="185"/>
      <c r="B122" s="186"/>
      <c r="C122" s="186"/>
      <c r="D122" s="186"/>
      <c r="E122" s="186"/>
      <c r="F122" s="186"/>
      <c r="G122" s="186"/>
      <c r="H122" s="186"/>
      <c r="I122" s="186"/>
      <c r="J122" s="187"/>
    </row>
    <row r="123" spans="1:10">
      <c r="A123" s="185"/>
      <c r="B123" s="186"/>
      <c r="C123" s="186"/>
      <c r="D123" s="186"/>
      <c r="E123" s="186"/>
      <c r="F123" s="186"/>
      <c r="G123" s="186"/>
      <c r="H123" s="186"/>
      <c r="I123" s="186"/>
      <c r="J123" s="187"/>
    </row>
    <row r="124" spans="1:10">
      <c r="A124" s="14"/>
      <c r="B124" s="49"/>
      <c r="J124" s="13"/>
    </row>
    <row r="125" spans="1:10">
      <c r="A125" s="20"/>
      <c r="J125" s="13"/>
    </row>
    <row r="126" spans="1:10">
      <c r="A126" s="20" t="s">
        <v>273</v>
      </c>
      <c r="J126" s="13"/>
    </row>
    <row r="127" spans="1:10">
      <c r="A127" s="323" t="s">
        <v>275</v>
      </c>
      <c r="B127" s="186"/>
      <c r="C127" s="186"/>
      <c r="D127" s="186"/>
      <c r="E127" s="186"/>
      <c r="F127" s="186"/>
      <c r="G127" s="186"/>
      <c r="H127" s="186"/>
      <c r="I127" s="186"/>
      <c r="J127" s="187"/>
    </row>
    <row r="128" spans="1:10">
      <c r="A128" s="185"/>
      <c r="B128" s="186"/>
      <c r="C128" s="186"/>
      <c r="D128" s="186"/>
      <c r="E128" s="186"/>
      <c r="F128" s="186"/>
      <c r="G128" s="186"/>
      <c r="H128" s="186"/>
      <c r="I128" s="186"/>
      <c r="J128" s="187"/>
    </row>
    <row r="129" spans="1:10">
      <c r="A129" s="19" t="s">
        <v>288</v>
      </c>
      <c r="B129" s="50"/>
      <c r="C129" s="50"/>
      <c r="D129" s="50"/>
      <c r="E129" s="50"/>
      <c r="F129" s="50"/>
      <c r="G129" s="50"/>
      <c r="J129" s="13"/>
    </row>
    <row r="130" spans="1:10">
      <c r="A130" s="19" t="s">
        <v>159</v>
      </c>
      <c r="B130" s="50"/>
      <c r="C130" s="50"/>
      <c r="D130" s="50"/>
      <c r="E130" s="50"/>
      <c r="F130" s="50"/>
      <c r="G130" s="50"/>
      <c r="J130" s="13"/>
    </row>
    <row r="131" spans="1:10">
      <c r="A131" s="14"/>
      <c r="B131" s="49"/>
      <c r="J131" s="13"/>
    </row>
    <row r="132" spans="1:10">
      <c r="A132" s="14" t="s">
        <v>158</v>
      </c>
      <c r="B132" s="49"/>
      <c r="J132" s="13"/>
    </row>
    <row r="133" spans="1:10">
      <c r="A133" s="14" t="s">
        <v>157</v>
      </c>
      <c r="B133" s="49"/>
      <c r="J133" s="13"/>
    </row>
    <row r="134" spans="1:10">
      <c r="A134" s="14" t="s">
        <v>272</v>
      </c>
      <c r="B134" s="49"/>
      <c r="J134" s="13"/>
    </row>
    <row r="135" spans="1:10">
      <c r="A135" s="14" t="s">
        <v>156</v>
      </c>
      <c r="B135" s="49"/>
      <c r="J135" s="13"/>
    </row>
    <row r="136" spans="1:10" ht="14.1" customHeight="1">
      <c r="A136" s="14" t="s">
        <v>155</v>
      </c>
      <c r="B136" s="49"/>
      <c r="J136" s="13"/>
    </row>
    <row r="137" spans="1:10" ht="14.1" customHeight="1">
      <c r="A137" s="14"/>
      <c r="B137" s="49"/>
      <c r="J137" s="13"/>
    </row>
    <row r="138" spans="1:10" ht="14.1" customHeight="1">
      <c r="A138" s="14"/>
      <c r="B138" s="49"/>
      <c r="J138" s="13"/>
    </row>
    <row r="139" spans="1:10" ht="14.1" customHeight="1">
      <c r="A139" s="20" t="s">
        <v>154</v>
      </c>
      <c r="J139" s="13"/>
    </row>
    <row r="140" spans="1:10" ht="14.1" customHeight="1">
      <c r="A140" s="38"/>
      <c r="B140" s="48" t="s">
        <v>153</v>
      </c>
      <c r="C140" s="47"/>
      <c r="D140" s="42" t="s">
        <v>277</v>
      </c>
      <c r="E140" s="46"/>
      <c r="F140" s="45" t="s">
        <v>152</v>
      </c>
      <c r="G140" s="42" t="s">
        <v>276</v>
      </c>
      <c r="H140" s="44"/>
      <c r="I140" s="43"/>
      <c r="J140" s="13"/>
    </row>
    <row r="141" spans="1:10" ht="14.1" customHeight="1">
      <c r="A141" s="38"/>
      <c r="B141" s="319" t="s">
        <v>151</v>
      </c>
      <c r="C141" s="320"/>
      <c r="D141" s="310"/>
      <c r="E141" s="311"/>
      <c r="F141" s="98">
        <v>13</v>
      </c>
      <c r="G141" s="202">
        <f>D141*F141/1000</f>
        <v>0</v>
      </c>
      <c r="H141" s="203"/>
      <c r="I141" s="39" t="s">
        <v>150</v>
      </c>
      <c r="J141" s="13"/>
    </row>
    <row r="142" spans="1:10" ht="14.1" customHeight="1">
      <c r="A142" s="38"/>
      <c r="B142" s="196" t="s">
        <v>149</v>
      </c>
      <c r="C142" s="197"/>
      <c r="D142" s="188"/>
      <c r="E142" s="189"/>
      <c r="F142" s="99">
        <v>15</v>
      </c>
      <c r="G142" s="190">
        <f>D142*F142/1000</f>
        <v>0</v>
      </c>
      <c r="H142" s="191"/>
      <c r="I142" s="39" t="e">
        <f>#REF!*G142</f>
        <v>#REF!</v>
      </c>
      <c r="J142" s="13"/>
    </row>
    <row r="143" spans="1:10" ht="14.1" customHeight="1">
      <c r="A143" s="38"/>
      <c r="B143" s="196"/>
      <c r="C143" s="197"/>
      <c r="D143" s="188"/>
      <c r="E143" s="189"/>
      <c r="F143" s="99">
        <v>0</v>
      </c>
      <c r="G143" s="190">
        <f>D143*F143/1000</f>
        <v>0</v>
      </c>
      <c r="H143" s="191"/>
      <c r="I143" s="39">
        <f>D143*G143</f>
        <v>0</v>
      </c>
      <c r="J143" s="13"/>
    </row>
    <row r="144" spans="1:10" ht="14.1" customHeight="1">
      <c r="A144" s="38"/>
      <c r="B144" s="196"/>
      <c r="C144" s="197"/>
      <c r="D144" s="188"/>
      <c r="E144" s="189"/>
      <c r="F144" s="99">
        <v>0</v>
      </c>
      <c r="G144" s="190">
        <f>D144*F144/1000</f>
        <v>0</v>
      </c>
      <c r="H144" s="191"/>
      <c r="I144" s="39">
        <f>D144*G144</f>
        <v>0</v>
      </c>
      <c r="J144" s="13"/>
    </row>
    <row r="145" spans="1:10" ht="14.1" customHeight="1">
      <c r="A145" s="38"/>
      <c r="B145" s="192"/>
      <c r="C145" s="193"/>
      <c r="D145" s="194"/>
      <c r="E145" s="195"/>
      <c r="F145" s="100">
        <v>0</v>
      </c>
      <c r="G145" s="200">
        <f>D145*F145</f>
        <v>0</v>
      </c>
      <c r="H145" s="201"/>
      <c r="I145" s="39">
        <f>D145*G145</f>
        <v>0</v>
      </c>
      <c r="J145" s="13"/>
    </row>
    <row r="146" spans="1:10" ht="14.1" customHeight="1">
      <c r="A146" s="38"/>
      <c r="B146" s="42"/>
      <c r="C146" s="41" t="s">
        <v>30</v>
      </c>
      <c r="D146" s="217">
        <f>SUM(D141:E145)/1000</f>
        <v>0</v>
      </c>
      <c r="E146" s="218"/>
      <c r="F146" s="40"/>
      <c r="G146" s="219">
        <f>SUM(G141:H145)</f>
        <v>0</v>
      </c>
      <c r="H146" s="220"/>
      <c r="I146" s="39" t="e">
        <f>SUM(I141:I145)</f>
        <v>#REF!</v>
      </c>
      <c r="J146" s="13"/>
    </row>
    <row r="147" spans="1:10" ht="14.1" customHeight="1">
      <c r="A147" s="38"/>
      <c r="C147" s="10"/>
      <c r="D147" s="37"/>
      <c r="E147" s="37"/>
      <c r="F147" s="18"/>
      <c r="G147" s="36"/>
      <c r="H147" s="36"/>
      <c r="I147" s="35"/>
      <c r="J147" s="13"/>
    </row>
    <row r="148" spans="1:10" ht="14.1" customHeight="1">
      <c r="A148" s="20" t="s">
        <v>279</v>
      </c>
      <c r="J148" s="13"/>
    </row>
    <row r="149" spans="1:10" ht="14.1" customHeight="1">
      <c r="A149" s="20"/>
      <c r="B149" s="11" t="s">
        <v>148</v>
      </c>
      <c r="D149" s="10"/>
      <c r="E149" s="10"/>
      <c r="F149" s="33">
        <f>+E91</f>
        <v>0</v>
      </c>
      <c r="G149" s="11" t="s">
        <v>146</v>
      </c>
      <c r="J149" s="13"/>
    </row>
    <row r="150" spans="1:10" ht="14.1" customHeight="1">
      <c r="A150" s="20"/>
      <c r="B150" s="11" t="s">
        <v>280</v>
      </c>
      <c r="D150" s="10"/>
      <c r="E150" s="10"/>
      <c r="F150" s="34">
        <f>+G146</f>
        <v>0</v>
      </c>
      <c r="G150" s="11" t="s">
        <v>270</v>
      </c>
      <c r="J150" s="13"/>
    </row>
    <row r="151" spans="1:10" ht="14.1" customHeight="1">
      <c r="A151" s="20"/>
      <c r="B151" s="11" t="s">
        <v>281</v>
      </c>
      <c r="F151" s="33" t="str">
        <f>IF(ISERROR(F149/F150)=TRUE,"",F149/F150)</f>
        <v/>
      </c>
      <c r="G151" s="11" t="s">
        <v>278</v>
      </c>
      <c r="J151" s="13"/>
    </row>
    <row r="152" spans="1:10" ht="14.1" customHeight="1">
      <c r="A152" s="20"/>
      <c r="F152" s="32"/>
      <c r="J152" s="13"/>
    </row>
    <row r="153" spans="1:10" ht="14.1" customHeight="1">
      <c r="A153" s="20" t="s">
        <v>282</v>
      </c>
      <c r="F153" s="32"/>
      <c r="J153" s="13"/>
    </row>
    <row r="154" spans="1:10" ht="14.1" customHeight="1">
      <c r="A154" s="20"/>
      <c r="B154" s="11" t="s">
        <v>147</v>
      </c>
      <c r="D154" s="10"/>
      <c r="E154" s="10"/>
      <c r="F154" s="33">
        <f>MIN(35000000,(ROUNDDOWN(+F149/3,-3)))</f>
        <v>0</v>
      </c>
      <c r="G154" s="11" t="s">
        <v>146</v>
      </c>
      <c r="J154" s="13"/>
    </row>
    <row r="155" spans="1:10" ht="14.1" customHeight="1">
      <c r="A155" s="20"/>
      <c r="B155" s="11" t="s">
        <v>280</v>
      </c>
      <c r="D155" s="10"/>
      <c r="E155" s="10"/>
      <c r="F155" s="34">
        <f>+G146</f>
        <v>0</v>
      </c>
      <c r="G155" s="11" t="s">
        <v>270</v>
      </c>
      <c r="J155" s="13"/>
    </row>
    <row r="156" spans="1:10" ht="14.1" customHeight="1">
      <c r="A156" s="20"/>
      <c r="B156" s="11" t="s">
        <v>283</v>
      </c>
      <c r="F156" s="33">
        <f>IF(ISERROR(F154/F155)=TRUE,0,F154/F155)</f>
        <v>0</v>
      </c>
      <c r="G156" s="11" t="s">
        <v>278</v>
      </c>
      <c r="J156" s="13"/>
    </row>
    <row r="157" spans="1:10" ht="14.1" customHeight="1">
      <c r="A157" s="20" t="s">
        <v>284</v>
      </c>
      <c r="F157" s="32"/>
      <c r="J157" s="13"/>
    </row>
    <row r="158" spans="1:10" ht="14.1" customHeight="1">
      <c r="A158" s="20"/>
      <c r="B158" s="11" t="s">
        <v>250</v>
      </c>
      <c r="F158" s="32"/>
      <c r="J158" s="13"/>
    </row>
    <row r="159" spans="1:10" ht="14.1" customHeight="1">
      <c r="A159" s="20"/>
      <c r="B159" s="11" t="s">
        <v>285</v>
      </c>
      <c r="F159" s="226" t="str">
        <f>IF(F156&gt;29000,ROUNDDOWN(G146*29000,-3), "－")</f>
        <v>－</v>
      </c>
      <c r="G159" s="226"/>
      <c r="H159" s="11" t="s">
        <v>145</v>
      </c>
      <c r="J159" s="13"/>
    </row>
    <row r="160" spans="1:10" ht="14.1" customHeight="1" thickBot="1">
      <c r="A160" s="20"/>
      <c r="J160" s="13"/>
    </row>
    <row r="161" spans="1:10">
      <c r="A161" s="17" t="s">
        <v>144</v>
      </c>
      <c r="B161" s="16"/>
      <c r="C161" s="16"/>
      <c r="D161" s="16"/>
      <c r="E161" s="16"/>
      <c r="F161" s="16"/>
      <c r="G161" s="16"/>
      <c r="H161" s="16"/>
      <c r="I161" s="16"/>
      <c r="J161" s="15"/>
    </row>
    <row r="162" spans="1:10">
      <c r="A162" s="14" t="s">
        <v>143</v>
      </c>
      <c r="J162" s="13"/>
    </row>
    <row r="163" spans="1:10" ht="13.15" customHeight="1">
      <c r="A163" s="30" t="s">
        <v>142</v>
      </c>
      <c r="B163" s="27"/>
      <c r="C163" s="27"/>
      <c r="D163" s="27"/>
      <c r="E163" s="27"/>
      <c r="F163" s="27"/>
      <c r="G163" s="27"/>
      <c r="H163" s="27"/>
      <c r="I163" s="27"/>
      <c r="J163" s="26"/>
    </row>
    <row r="164" spans="1:10" ht="13.15" customHeight="1">
      <c r="A164" s="29"/>
      <c r="B164" s="204"/>
      <c r="C164" s="204"/>
      <c r="D164" s="204"/>
      <c r="E164" s="204" t="s">
        <v>141</v>
      </c>
      <c r="F164" s="204"/>
      <c r="G164" s="204"/>
      <c r="H164" s="204"/>
      <c r="I164" s="27"/>
      <c r="J164" s="26" t="s">
        <v>131</v>
      </c>
    </row>
    <row r="165" spans="1:10" ht="13.15" customHeight="1">
      <c r="A165" s="29"/>
      <c r="B165" s="221" t="s">
        <v>140</v>
      </c>
      <c r="C165" s="222"/>
      <c r="D165" s="223"/>
      <c r="E165" s="208">
        <f>別紙2!AA16</f>
        <v>0</v>
      </c>
      <c r="F165" s="209"/>
      <c r="G165" s="209"/>
      <c r="H165" s="210"/>
      <c r="I165" s="27"/>
      <c r="J165" s="26" t="s">
        <v>131</v>
      </c>
    </row>
    <row r="166" spans="1:10" ht="13.15" customHeight="1">
      <c r="A166" s="29"/>
      <c r="B166" s="214" t="s">
        <v>139</v>
      </c>
      <c r="C166" s="215"/>
      <c r="D166" s="216"/>
      <c r="E166" s="211">
        <v>0</v>
      </c>
      <c r="F166" s="212"/>
      <c r="G166" s="212"/>
      <c r="H166" s="213"/>
      <c r="I166" s="27"/>
      <c r="J166" s="26" t="s">
        <v>131</v>
      </c>
    </row>
    <row r="167" spans="1:10" ht="13.15" customHeight="1">
      <c r="A167" s="29"/>
      <c r="B167" s="214" t="s">
        <v>138</v>
      </c>
      <c r="C167" s="215"/>
      <c r="D167" s="216"/>
      <c r="E167" s="211">
        <v>0</v>
      </c>
      <c r="F167" s="212"/>
      <c r="G167" s="212"/>
      <c r="H167" s="213"/>
      <c r="I167" s="27"/>
      <c r="J167" s="26" t="s">
        <v>131</v>
      </c>
    </row>
    <row r="168" spans="1:10" ht="13.15" customHeight="1">
      <c r="A168" s="29"/>
      <c r="B168" s="214" t="s">
        <v>137</v>
      </c>
      <c r="C168" s="215"/>
      <c r="D168" s="216"/>
      <c r="E168" s="211" t="s">
        <v>136</v>
      </c>
      <c r="F168" s="212"/>
      <c r="G168" s="212"/>
      <c r="H168" s="213"/>
      <c r="I168" s="224"/>
      <c r="J168" s="225"/>
    </row>
    <row r="169" spans="1:10" ht="13.15" customHeight="1">
      <c r="A169" s="29"/>
      <c r="B169" s="159" t="s">
        <v>135</v>
      </c>
      <c r="C169" s="160"/>
      <c r="D169" s="161"/>
      <c r="E169" s="167" t="s">
        <v>134</v>
      </c>
      <c r="F169" s="168"/>
      <c r="G169" s="168"/>
      <c r="H169" s="169"/>
      <c r="I169" s="27"/>
      <c r="J169" s="26"/>
    </row>
    <row r="170" spans="1:10" ht="13.15" customHeight="1">
      <c r="A170" s="29"/>
      <c r="B170" s="162" t="s">
        <v>133</v>
      </c>
      <c r="C170" s="163"/>
      <c r="D170" s="163"/>
      <c r="E170" s="164">
        <f>E165+E166+E167</f>
        <v>0</v>
      </c>
      <c r="F170" s="165"/>
      <c r="G170" s="165"/>
      <c r="H170" s="166"/>
      <c r="I170" s="27"/>
      <c r="J170" s="26"/>
    </row>
    <row r="171" spans="1:10">
      <c r="A171" s="29"/>
      <c r="B171" s="27"/>
      <c r="C171" s="27"/>
      <c r="D171" s="27"/>
      <c r="E171" s="28" t="s">
        <v>132</v>
      </c>
      <c r="F171" s="27"/>
      <c r="G171" s="27"/>
      <c r="H171" s="27"/>
      <c r="I171" s="27"/>
      <c r="J171" s="26"/>
    </row>
    <row r="172" spans="1:10" ht="14.25" thickBot="1">
      <c r="A172" s="29"/>
      <c r="B172" s="27"/>
      <c r="C172" s="27"/>
      <c r="D172" s="27"/>
      <c r="E172" s="28" t="s">
        <v>131</v>
      </c>
      <c r="F172" s="27"/>
      <c r="G172" s="27"/>
      <c r="H172" s="27"/>
      <c r="I172" s="27"/>
      <c r="J172" s="26"/>
    </row>
    <row r="173" spans="1:10">
      <c r="A173" s="22" t="s">
        <v>130</v>
      </c>
      <c r="B173" s="25"/>
      <c r="C173" s="16"/>
      <c r="D173" s="16"/>
      <c r="E173" s="16"/>
      <c r="F173" s="16"/>
      <c r="G173" s="16"/>
      <c r="H173" s="16"/>
      <c r="I173" s="16"/>
      <c r="J173" s="15"/>
    </row>
    <row r="174" spans="1:10">
      <c r="A174" s="24" t="s">
        <v>129</v>
      </c>
      <c r="B174" s="23"/>
      <c r="J174" s="13"/>
    </row>
    <row r="175" spans="1:10" ht="18.75" customHeight="1">
      <c r="A175" s="227"/>
      <c r="B175" s="228"/>
      <c r="C175" s="228"/>
      <c r="D175" s="228"/>
      <c r="E175" s="228"/>
      <c r="F175" s="228"/>
      <c r="G175" s="228"/>
      <c r="H175" s="228"/>
      <c r="I175" s="228"/>
      <c r="J175" s="229"/>
    </row>
    <row r="176" spans="1:10" ht="19.5" customHeight="1" thickBot="1">
      <c r="A176" s="230"/>
      <c r="B176" s="231"/>
      <c r="C176" s="231"/>
      <c r="D176" s="231"/>
      <c r="E176" s="231"/>
      <c r="F176" s="231"/>
      <c r="G176" s="231"/>
      <c r="H176" s="231"/>
      <c r="I176" s="231"/>
      <c r="J176" s="232"/>
    </row>
    <row r="177" spans="1:10">
      <c r="A177" s="22" t="s">
        <v>128</v>
      </c>
      <c r="B177" s="16"/>
      <c r="C177" s="16"/>
      <c r="D177" s="16"/>
      <c r="E177" s="16"/>
      <c r="F177" s="16"/>
      <c r="G177" s="16"/>
      <c r="H177" s="16"/>
      <c r="I177" s="16"/>
      <c r="J177" s="15"/>
    </row>
    <row r="178" spans="1:10">
      <c r="A178" s="101"/>
      <c r="B178" s="102" t="s">
        <v>127</v>
      </c>
      <c r="C178" s="102"/>
      <c r="D178" s="102"/>
      <c r="E178" s="102" t="s">
        <v>126</v>
      </c>
      <c r="F178" s="102"/>
      <c r="G178" s="102"/>
      <c r="H178" s="102"/>
      <c r="I178" s="102"/>
      <c r="J178" s="103"/>
    </row>
    <row r="179" spans="1:10">
      <c r="A179" s="101"/>
      <c r="B179" s="102"/>
      <c r="C179" s="102"/>
      <c r="D179" s="102"/>
      <c r="E179" s="102"/>
      <c r="F179" s="102"/>
      <c r="G179" s="102"/>
      <c r="H179" s="102"/>
      <c r="I179" s="102"/>
      <c r="J179" s="103"/>
    </row>
    <row r="180" spans="1:10" ht="15" customHeight="1" thickBot="1">
      <c r="A180" s="104" t="s">
        <v>125</v>
      </c>
      <c r="B180" s="105"/>
      <c r="C180" s="105"/>
      <c r="D180" s="105"/>
      <c r="E180" s="105"/>
      <c r="F180" s="105"/>
      <c r="G180" s="105"/>
      <c r="H180" s="105"/>
      <c r="I180" s="105"/>
      <c r="J180" s="106"/>
    </row>
    <row r="181" spans="1:10">
      <c r="A181" s="17" t="s">
        <v>124</v>
      </c>
      <c r="B181" s="16"/>
      <c r="C181" s="16"/>
      <c r="D181" s="16"/>
      <c r="E181" s="16"/>
      <c r="F181" s="16"/>
      <c r="G181" s="16"/>
      <c r="H181" s="16"/>
      <c r="I181" s="16"/>
      <c r="J181" s="15"/>
    </row>
    <row r="182" spans="1:10">
      <c r="A182" s="20" t="s">
        <v>123</v>
      </c>
      <c r="J182" s="13"/>
    </row>
    <row r="183" spans="1:10" ht="30" customHeight="1">
      <c r="A183" s="14" t="s">
        <v>122</v>
      </c>
      <c r="J183" s="13"/>
    </row>
    <row r="184" spans="1:10" ht="42.6" customHeight="1">
      <c r="A184" s="170"/>
      <c r="B184" s="171"/>
      <c r="C184" s="171"/>
      <c r="D184" s="171"/>
      <c r="E184" s="171"/>
      <c r="F184" s="171"/>
      <c r="G184" s="171"/>
      <c r="H184" s="171"/>
      <c r="I184" s="171"/>
      <c r="J184" s="172"/>
    </row>
    <row r="185" spans="1:10">
      <c r="A185" s="20" t="s">
        <v>121</v>
      </c>
      <c r="J185" s="13"/>
    </row>
    <row r="186" spans="1:10" ht="30" customHeight="1">
      <c r="A186" s="14" t="s">
        <v>120</v>
      </c>
      <c r="J186" s="13"/>
    </row>
    <row r="187" spans="1:10" s="18" customFormat="1" ht="39.6" customHeight="1">
      <c r="A187" s="170"/>
      <c r="B187" s="171"/>
      <c r="C187" s="171"/>
      <c r="D187" s="171"/>
      <c r="E187" s="171"/>
      <c r="F187" s="171"/>
      <c r="G187" s="171"/>
      <c r="H187" s="171"/>
      <c r="I187" s="171"/>
      <c r="J187" s="172"/>
    </row>
    <row r="188" spans="1:10" s="18" customFormat="1" ht="25.9" customHeight="1">
      <c r="A188" s="20" t="s">
        <v>119</v>
      </c>
      <c r="B188" s="11"/>
      <c r="C188" s="11"/>
      <c r="D188" s="11"/>
      <c r="E188" s="11"/>
      <c r="F188" s="11"/>
      <c r="G188" s="11"/>
      <c r="H188" s="11"/>
      <c r="I188" s="11"/>
      <c r="J188" s="13"/>
    </row>
    <row r="189" spans="1:10" s="18" customFormat="1" ht="19.899999999999999" customHeight="1">
      <c r="A189" s="19" t="s">
        <v>118</v>
      </c>
      <c r="B189" s="11"/>
      <c r="C189" s="11"/>
      <c r="D189" s="11"/>
      <c r="E189" s="11"/>
      <c r="F189" s="11"/>
      <c r="G189" s="11"/>
      <c r="H189" s="11"/>
      <c r="I189" s="11"/>
      <c r="J189" s="13"/>
    </row>
    <row r="190" spans="1:10" s="18" customFormat="1" ht="42.6" customHeight="1" thickBot="1">
      <c r="A190" s="170"/>
      <c r="B190" s="171"/>
      <c r="C190" s="171"/>
      <c r="D190" s="171"/>
      <c r="E190" s="171"/>
      <c r="F190" s="171"/>
      <c r="G190" s="171"/>
      <c r="H190" s="171"/>
      <c r="I190" s="171"/>
      <c r="J190" s="172"/>
    </row>
    <row r="191" spans="1:10" s="18" customFormat="1" ht="19.899999999999999" customHeight="1">
      <c r="A191" s="205" t="s">
        <v>117</v>
      </c>
      <c r="B191" s="206"/>
      <c r="C191" s="206"/>
      <c r="D191" s="206"/>
      <c r="E191" s="206"/>
      <c r="F191" s="206"/>
      <c r="G191" s="206"/>
      <c r="H191" s="206"/>
      <c r="I191" s="206"/>
      <c r="J191" s="207"/>
    </row>
    <row r="192" spans="1:10" s="18" customFormat="1" ht="19.899999999999999" customHeight="1">
      <c r="A192" s="176" t="s">
        <v>116</v>
      </c>
      <c r="B192" s="177"/>
      <c r="C192" s="177"/>
      <c r="D192" s="177"/>
      <c r="E192" s="177"/>
      <c r="F192" s="177"/>
      <c r="G192" s="177"/>
      <c r="H192" s="177"/>
      <c r="I192" s="177"/>
      <c r="J192" s="178"/>
    </row>
    <row r="193" spans="1:10">
      <c r="A193" s="173"/>
      <c r="B193" s="174"/>
      <c r="C193" s="174"/>
      <c r="D193" s="174"/>
      <c r="E193" s="174"/>
      <c r="F193" s="174"/>
      <c r="G193" s="174"/>
      <c r="H193" s="174"/>
      <c r="I193" s="174"/>
      <c r="J193" s="175"/>
    </row>
    <row r="194" spans="1:10">
      <c r="A194" s="173"/>
      <c r="B194" s="174"/>
      <c r="C194" s="174"/>
      <c r="D194" s="174"/>
      <c r="E194" s="174"/>
      <c r="F194" s="174"/>
      <c r="G194" s="174"/>
      <c r="H194" s="174"/>
      <c r="I194" s="174"/>
      <c r="J194" s="175"/>
    </row>
    <row r="195" spans="1:10">
      <c r="A195" s="173"/>
      <c r="B195" s="174"/>
      <c r="C195" s="174"/>
      <c r="D195" s="174"/>
      <c r="E195" s="174"/>
      <c r="F195" s="174"/>
      <c r="G195" s="174"/>
      <c r="H195" s="174"/>
      <c r="I195" s="174"/>
      <c r="J195" s="175"/>
    </row>
    <row r="196" spans="1:10" ht="14.25" thickBot="1">
      <c r="A196" s="173"/>
      <c r="B196" s="174"/>
      <c r="C196" s="174"/>
      <c r="D196" s="174"/>
      <c r="E196" s="174"/>
      <c r="F196" s="174"/>
      <c r="G196" s="174"/>
      <c r="H196" s="174"/>
      <c r="I196" s="174"/>
      <c r="J196" s="175"/>
    </row>
    <row r="197" spans="1:10" ht="14.45" customHeight="1">
      <c r="A197" s="17" t="s">
        <v>115</v>
      </c>
      <c r="B197" s="16"/>
      <c r="C197" s="16"/>
      <c r="D197" s="16"/>
      <c r="E197" s="16"/>
      <c r="F197" s="16"/>
      <c r="G197" s="16"/>
      <c r="H197" s="16"/>
      <c r="I197" s="16"/>
      <c r="J197" s="15"/>
    </row>
    <row r="198" spans="1:10">
      <c r="A198" s="182" t="s">
        <v>114</v>
      </c>
      <c r="B198" s="183"/>
      <c r="C198" s="183"/>
      <c r="D198" s="183"/>
      <c r="E198" s="183"/>
      <c r="F198" s="183"/>
      <c r="G198" s="183"/>
      <c r="H198" s="183"/>
      <c r="I198" s="183"/>
      <c r="J198" s="184"/>
    </row>
    <row r="199" spans="1:10">
      <c r="A199" s="185"/>
      <c r="B199" s="186"/>
      <c r="C199" s="186"/>
      <c r="D199" s="186"/>
      <c r="E199" s="186"/>
      <c r="F199" s="186"/>
      <c r="G199" s="186"/>
      <c r="H199" s="186"/>
      <c r="I199" s="186"/>
      <c r="J199" s="187"/>
    </row>
    <row r="200" spans="1:10">
      <c r="A200" s="14" t="s">
        <v>113</v>
      </c>
      <c r="J200" s="13"/>
    </row>
    <row r="201" spans="1:10" ht="45" customHeight="1" thickBot="1">
      <c r="A201" s="179"/>
      <c r="B201" s="180"/>
      <c r="C201" s="180"/>
      <c r="D201" s="180"/>
      <c r="E201" s="180"/>
      <c r="F201" s="180"/>
      <c r="G201" s="180"/>
      <c r="H201" s="180"/>
      <c r="I201" s="180"/>
      <c r="J201" s="181"/>
    </row>
    <row r="202" spans="1:10" s="18" customFormat="1" ht="18.600000000000001" customHeight="1">
      <c r="A202" s="158" t="s">
        <v>231</v>
      </c>
      <c r="B202" s="158"/>
      <c r="C202" s="158"/>
      <c r="D202" s="158"/>
      <c r="E202" s="158"/>
      <c r="F202" s="158"/>
      <c r="G202" s="158"/>
      <c r="H202" s="158"/>
      <c r="I202" s="158"/>
      <c r="J202" s="158"/>
    </row>
    <row r="203" spans="1:10" s="18" customFormat="1" ht="18" customHeight="1">
      <c r="A203" s="88" t="s">
        <v>232</v>
      </c>
      <c r="B203" s="88"/>
      <c r="C203" s="88"/>
      <c r="D203" s="88"/>
      <c r="E203" s="155" t="s">
        <v>236</v>
      </c>
      <c r="F203" s="155"/>
      <c r="G203" s="90" t="s">
        <v>237</v>
      </c>
      <c r="H203" s="88"/>
      <c r="I203" s="88"/>
      <c r="J203" s="88"/>
    </row>
    <row r="204" spans="1:10" s="18" customFormat="1" ht="18" customHeight="1">
      <c r="A204" s="88" t="s">
        <v>233</v>
      </c>
      <c r="B204" s="88"/>
      <c r="C204" s="88"/>
      <c r="D204" s="88"/>
      <c r="E204" s="154" t="s">
        <v>236</v>
      </c>
      <c r="F204" s="154"/>
      <c r="G204" s="90" t="s">
        <v>238</v>
      </c>
      <c r="H204" s="88"/>
      <c r="I204" s="88"/>
      <c r="J204" s="88"/>
    </row>
    <row r="205" spans="1:10" ht="18" customHeight="1">
      <c r="A205" s="11" t="s">
        <v>234</v>
      </c>
      <c r="E205" s="155" t="s">
        <v>236</v>
      </c>
      <c r="F205" s="155"/>
      <c r="G205" s="91" t="s">
        <v>239</v>
      </c>
    </row>
    <row r="206" spans="1:10" ht="18" customHeight="1">
      <c r="A206" s="89" t="s">
        <v>235</v>
      </c>
      <c r="B206" s="89"/>
      <c r="C206" s="89"/>
      <c r="D206" s="89"/>
      <c r="E206" s="156" t="s">
        <v>236</v>
      </c>
      <c r="F206" s="156"/>
      <c r="G206" s="157" t="s">
        <v>240</v>
      </c>
      <c r="H206" s="157"/>
      <c r="I206" s="157"/>
      <c r="J206" s="157"/>
    </row>
    <row r="207" spans="1:10" s="18" customFormat="1" ht="18.600000000000001" customHeight="1">
      <c r="A207" s="87"/>
      <c r="B207" s="87"/>
      <c r="C207" s="87"/>
      <c r="D207" s="87"/>
      <c r="E207" s="87"/>
      <c r="F207" s="87"/>
      <c r="G207" s="87"/>
      <c r="H207" s="87"/>
      <c r="I207" s="87"/>
      <c r="J207" s="87"/>
    </row>
    <row r="208" spans="1:10" ht="13.15" customHeight="1">
      <c r="A208" s="11" t="s">
        <v>112</v>
      </c>
    </row>
    <row r="209" spans="1:2" ht="13.15" customHeight="1">
      <c r="B209" s="12" t="s">
        <v>111</v>
      </c>
    </row>
    <row r="210" spans="1:2">
      <c r="B210" s="11" t="s">
        <v>110</v>
      </c>
    </row>
    <row r="211" spans="1:2">
      <c r="B211" s="12" t="s">
        <v>109</v>
      </c>
    </row>
    <row r="212" spans="1:2">
      <c r="A212" s="11" t="s">
        <v>108</v>
      </c>
    </row>
  </sheetData>
  <sheetProtection algorithmName="SHA-512" hashValue="H2Ckrx+ZIFJ1jnsEU4VR71kH3IT1dZ9JVIW3OB361ohupZJpMUhktEmSjj3OzY1+tje3Ad2V6KcLKE0y8F0bEQ==" saltValue="LeB6rdh0gHRVTuKRx2xv6Q==" spinCount="100000" sheet="1" objects="1" scenarios="1" formatRows="0"/>
  <mergeCells count="142">
    <mergeCell ref="F20:G20"/>
    <mergeCell ref="F23:G24"/>
    <mergeCell ref="D141:E141"/>
    <mergeCell ref="C29:D30"/>
    <mergeCell ref="E29:E30"/>
    <mergeCell ref="F29:G30"/>
    <mergeCell ref="A56:J56"/>
    <mergeCell ref="B141:C141"/>
    <mergeCell ref="A35:J35"/>
    <mergeCell ref="A109:J109"/>
    <mergeCell ref="C23:D24"/>
    <mergeCell ref="A119:J123"/>
    <mergeCell ref="A127:J128"/>
    <mergeCell ref="A106:J106"/>
    <mergeCell ref="A31:C31"/>
    <mergeCell ref="D31:E31"/>
    <mergeCell ref="F31:G31"/>
    <mergeCell ref="I31:J31"/>
    <mergeCell ref="A32:H32"/>
    <mergeCell ref="I32:J32"/>
    <mergeCell ref="A82:J85"/>
    <mergeCell ref="A2:J2"/>
    <mergeCell ref="A3:J3"/>
    <mergeCell ref="A4:B4"/>
    <mergeCell ref="A5:B5"/>
    <mergeCell ref="A6:B15"/>
    <mergeCell ref="A16:B18"/>
    <mergeCell ref="C5:J5"/>
    <mergeCell ref="I8:J10"/>
    <mergeCell ref="C14:D14"/>
    <mergeCell ref="C4:J4"/>
    <mergeCell ref="C6:J6"/>
    <mergeCell ref="C7:D7"/>
    <mergeCell ref="E7:H7"/>
    <mergeCell ref="I7:J7"/>
    <mergeCell ref="I12:J12"/>
    <mergeCell ref="G9:H9"/>
    <mergeCell ref="E9:F9"/>
    <mergeCell ref="C8:D8"/>
    <mergeCell ref="C11:J11"/>
    <mergeCell ref="E12:H12"/>
    <mergeCell ref="I13:J15"/>
    <mergeCell ref="C9:D9"/>
    <mergeCell ref="C10:D10"/>
    <mergeCell ref="E17:J17"/>
    <mergeCell ref="E8:H8"/>
    <mergeCell ref="E10:F10"/>
    <mergeCell ref="G10:H10"/>
    <mergeCell ref="E13:H13"/>
    <mergeCell ref="E15:F15"/>
    <mergeCell ref="A39:J39"/>
    <mergeCell ref="A19:B28"/>
    <mergeCell ref="I23:J24"/>
    <mergeCell ref="E27:E28"/>
    <mergeCell ref="H29:H30"/>
    <mergeCell ref="I29:J30"/>
    <mergeCell ref="I25:J26"/>
    <mergeCell ref="E23:E24"/>
    <mergeCell ref="C19:D20"/>
    <mergeCell ref="F25:G26"/>
    <mergeCell ref="E19:J19"/>
    <mergeCell ref="C27:D28"/>
    <mergeCell ref="C25:D26"/>
    <mergeCell ref="E18:J18"/>
    <mergeCell ref="E25:E26"/>
    <mergeCell ref="I27:J28"/>
    <mergeCell ref="F21:G22"/>
    <mergeCell ref="E21:E22"/>
    <mergeCell ref="C12:D12"/>
    <mergeCell ref="E14:F14"/>
    <mergeCell ref="G14:H14"/>
    <mergeCell ref="A69:B69"/>
    <mergeCell ref="A104:J104"/>
    <mergeCell ref="A60:J62"/>
    <mergeCell ref="A43:J43"/>
    <mergeCell ref="A87:J87"/>
    <mergeCell ref="A55:J55"/>
    <mergeCell ref="C13:D13"/>
    <mergeCell ref="C15:D15"/>
    <mergeCell ref="A57:J57"/>
    <mergeCell ref="A68:B68"/>
    <mergeCell ref="C21:D22"/>
    <mergeCell ref="G15:H15"/>
    <mergeCell ref="I20:J20"/>
    <mergeCell ref="A29:B30"/>
    <mergeCell ref="A46:J46"/>
    <mergeCell ref="F27:G28"/>
    <mergeCell ref="A49:J49"/>
    <mergeCell ref="A98:J98"/>
    <mergeCell ref="A70:B70"/>
    <mergeCell ref="A101:J102"/>
    <mergeCell ref="A52:J52"/>
    <mergeCell ref="I21:J22"/>
    <mergeCell ref="B164:D164"/>
    <mergeCell ref="E164:H164"/>
    <mergeCell ref="A184:J184"/>
    <mergeCell ref="A191:J191"/>
    <mergeCell ref="E165:H165"/>
    <mergeCell ref="E167:H167"/>
    <mergeCell ref="B168:D168"/>
    <mergeCell ref="E168:H168"/>
    <mergeCell ref="D146:E146"/>
    <mergeCell ref="G146:H146"/>
    <mergeCell ref="B165:D165"/>
    <mergeCell ref="E166:H166"/>
    <mergeCell ref="B166:D166"/>
    <mergeCell ref="B167:D167"/>
    <mergeCell ref="I168:J168"/>
    <mergeCell ref="F159:G159"/>
    <mergeCell ref="A187:J187"/>
    <mergeCell ref="A175:J176"/>
    <mergeCell ref="D143:E143"/>
    <mergeCell ref="G143:H143"/>
    <mergeCell ref="B145:C145"/>
    <mergeCell ref="D144:E144"/>
    <mergeCell ref="G144:H144"/>
    <mergeCell ref="D145:E145"/>
    <mergeCell ref="B143:C143"/>
    <mergeCell ref="B144:C144"/>
    <mergeCell ref="A71:B71"/>
    <mergeCell ref="A72:B72"/>
    <mergeCell ref="G145:H145"/>
    <mergeCell ref="B142:C142"/>
    <mergeCell ref="D142:E142"/>
    <mergeCell ref="G142:H142"/>
    <mergeCell ref="A73:B73"/>
    <mergeCell ref="G141:H141"/>
    <mergeCell ref="E204:F204"/>
    <mergeCell ref="E205:F205"/>
    <mergeCell ref="E206:F206"/>
    <mergeCell ref="G206:J206"/>
    <mergeCell ref="A202:J202"/>
    <mergeCell ref="E203:F203"/>
    <mergeCell ref="B169:D169"/>
    <mergeCell ref="B170:D170"/>
    <mergeCell ref="E170:H170"/>
    <mergeCell ref="E169:H169"/>
    <mergeCell ref="A190:J190"/>
    <mergeCell ref="A193:J196"/>
    <mergeCell ref="A192:J192"/>
    <mergeCell ref="A201:J201"/>
    <mergeCell ref="A198:J199"/>
  </mergeCells>
  <phoneticPr fontId="1"/>
  <dataValidations count="6">
    <dataValidation type="list" allowBlank="1" showInputMessage="1" showErrorMessage="1" sqref="E169:H169 JA169:JD169 SW169:SZ169 ACS169:ACV169 AMO169:AMR169 AWK169:AWN169 BGG169:BGJ169 BQC169:BQF169 BZY169:CAB169 CJU169:CJX169 CTQ169:CTT169 DDM169:DDP169 DNI169:DNL169 DXE169:DXH169 EHA169:EHD169 EQW169:EQZ169 FAS169:FAV169 FKO169:FKR169 FUK169:FUN169 GEG169:GEJ169 GOC169:GOF169 GXY169:GYB169 HHU169:HHX169 HRQ169:HRT169 IBM169:IBP169 ILI169:ILL169 IVE169:IVH169 JFA169:JFD169 JOW169:JOZ169 JYS169:JYV169 KIO169:KIR169 KSK169:KSN169 LCG169:LCJ169 LMC169:LMF169 LVY169:LWB169 MFU169:MFX169 MPQ169:MPT169 MZM169:MZP169 NJI169:NJL169 NTE169:NTH169 ODA169:ODD169 OMW169:OMZ169 OWS169:OWV169 PGO169:PGR169 PQK169:PQN169 QAG169:QAJ169 QKC169:QKF169 QTY169:QUB169 RDU169:RDX169 RNQ169:RNT169 RXM169:RXP169 SHI169:SHL169 SRE169:SRH169 TBA169:TBD169 TKW169:TKZ169 TUS169:TUV169 UEO169:UER169 UOK169:UON169 UYG169:UYJ169 VIC169:VIF169 VRY169:VSB169 WBU169:WBX169 WLQ169:WLT169 WVM169:WVP169 E65711:H65711 JA65711:JD65711 SW65711:SZ65711 ACS65711:ACV65711 AMO65711:AMR65711 AWK65711:AWN65711 BGG65711:BGJ65711 BQC65711:BQF65711 BZY65711:CAB65711 CJU65711:CJX65711 CTQ65711:CTT65711 DDM65711:DDP65711 DNI65711:DNL65711 DXE65711:DXH65711 EHA65711:EHD65711 EQW65711:EQZ65711 FAS65711:FAV65711 FKO65711:FKR65711 FUK65711:FUN65711 GEG65711:GEJ65711 GOC65711:GOF65711 GXY65711:GYB65711 HHU65711:HHX65711 HRQ65711:HRT65711 IBM65711:IBP65711 ILI65711:ILL65711 IVE65711:IVH65711 JFA65711:JFD65711 JOW65711:JOZ65711 JYS65711:JYV65711 KIO65711:KIR65711 KSK65711:KSN65711 LCG65711:LCJ65711 LMC65711:LMF65711 LVY65711:LWB65711 MFU65711:MFX65711 MPQ65711:MPT65711 MZM65711:MZP65711 NJI65711:NJL65711 NTE65711:NTH65711 ODA65711:ODD65711 OMW65711:OMZ65711 OWS65711:OWV65711 PGO65711:PGR65711 PQK65711:PQN65711 QAG65711:QAJ65711 QKC65711:QKF65711 QTY65711:QUB65711 RDU65711:RDX65711 RNQ65711:RNT65711 RXM65711:RXP65711 SHI65711:SHL65711 SRE65711:SRH65711 TBA65711:TBD65711 TKW65711:TKZ65711 TUS65711:TUV65711 UEO65711:UER65711 UOK65711:UON65711 UYG65711:UYJ65711 VIC65711:VIF65711 VRY65711:VSB65711 WBU65711:WBX65711 WLQ65711:WLT65711 WVM65711:WVP65711 E131247:H131247 JA131247:JD131247 SW131247:SZ131247 ACS131247:ACV131247 AMO131247:AMR131247 AWK131247:AWN131247 BGG131247:BGJ131247 BQC131247:BQF131247 BZY131247:CAB131247 CJU131247:CJX131247 CTQ131247:CTT131247 DDM131247:DDP131247 DNI131247:DNL131247 DXE131247:DXH131247 EHA131247:EHD131247 EQW131247:EQZ131247 FAS131247:FAV131247 FKO131247:FKR131247 FUK131247:FUN131247 GEG131247:GEJ131247 GOC131247:GOF131247 GXY131247:GYB131247 HHU131247:HHX131247 HRQ131247:HRT131247 IBM131247:IBP131247 ILI131247:ILL131247 IVE131247:IVH131247 JFA131247:JFD131247 JOW131247:JOZ131247 JYS131247:JYV131247 KIO131247:KIR131247 KSK131247:KSN131247 LCG131247:LCJ131247 LMC131247:LMF131247 LVY131247:LWB131247 MFU131247:MFX131247 MPQ131247:MPT131247 MZM131247:MZP131247 NJI131247:NJL131247 NTE131247:NTH131247 ODA131247:ODD131247 OMW131247:OMZ131247 OWS131247:OWV131247 PGO131247:PGR131247 PQK131247:PQN131247 QAG131247:QAJ131247 QKC131247:QKF131247 QTY131247:QUB131247 RDU131247:RDX131247 RNQ131247:RNT131247 RXM131247:RXP131247 SHI131247:SHL131247 SRE131247:SRH131247 TBA131247:TBD131247 TKW131247:TKZ131247 TUS131247:TUV131247 UEO131247:UER131247 UOK131247:UON131247 UYG131247:UYJ131247 VIC131247:VIF131247 VRY131247:VSB131247 WBU131247:WBX131247 WLQ131247:WLT131247 WVM131247:WVP131247 E196783:H196783 JA196783:JD196783 SW196783:SZ196783 ACS196783:ACV196783 AMO196783:AMR196783 AWK196783:AWN196783 BGG196783:BGJ196783 BQC196783:BQF196783 BZY196783:CAB196783 CJU196783:CJX196783 CTQ196783:CTT196783 DDM196783:DDP196783 DNI196783:DNL196783 DXE196783:DXH196783 EHA196783:EHD196783 EQW196783:EQZ196783 FAS196783:FAV196783 FKO196783:FKR196783 FUK196783:FUN196783 GEG196783:GEJ196783 GOC196783:GOF196783 GXY196783:GYB196783 HHU196783:HHX196783 HRQ196783:HRT196783 IBM196783:IBP196783 ILI196783:ILL196783 IVE196783:IVH196783 JFA196783:JFD196783 JOW196783:JOZ196783 JYS196783:JYV196783 KIO196783:KIR196783 KSK196783:KSN196783 LCG196783:LCJ196783 LMC196783:LMF196783 LVY196783:LWB196783 MFU196783:MFX196783 MPQ196783:MPT196783 MZM196783:MZP196783 NJI196783:NJL196783 NTE196783:NTH196783 ODA196783:ODD196783 OMW196783:OMZ196783 OWS196783:OWV196783 PGO196783:PGR196783 PQK196783:PQN196783 QAG196783:QAJ196783 QKC196783:QKF196783 QTY196783:QUB196783 RDU196783:RDX196783 RNQ196783:RNT196783 RXM196783:RXP196783 SHI196783:SHL196783 SRE196783:SRH196783 TBA196783:TBD196783 TKW196783:TKZ196783 TUS196783:TUV196783 UEO196783:UER196783 UOK196783:UON196783 UYG196783:UYJ196783 VIC196783:VIF196783 VRY196783:VSB196783 WBU196783:WBX196783 WLQ196783:WLT196783 WVM196783:WVP196783 E262319:H262319 JA262319:JD262319 SW262319:SZ262319 ACS262319:ACV262319 AMO262319:AMR262319 AWK262319:AWN262319 BGG262319:BGJ262319 BQC262319:BQF262319 BZY262319:CAB262319 CJU262319:CJX262319 CTQ262319:CTT262319 DDM262319:DDP262319 DNI262319:DNL262319 DXE262319:DXH262319 EHA262319:EHD262319 EQW262319:EQZ262319 FAS262319:FAV262319 FKO262319:FKR262319 FUK262319:FUN262319 GEG262319:GEJ262319 GOC262319:GOF262319 GXY262319:GYB262319 HHU262319:HHX262319 HRQ262319:HRT262319 IBM262319:IBP262319 ILI262319:ILL262319 IVE262319:IVH262319 JFA262319:JFD262319 JOW262319:JOZ262319 JYS262319:JYV262319 KIO262319:KIR262319 KSK262319:KSN262319 LCG262319:LCJ262319 LMC262319:LMF262319 LVY262319:LWB262319 MFU262319:MFX262319 MPQ262319:MPT262319 MZM262319:MZP262319 NJI262319:NJL262319 NTE262319:NTH262319 ODA262319:ODD262319 OMW262319:OMZ262319 OWS262319:OWV262319 PGO262319:PGR262319 PQK262319:PQN262319 QAG262319:QAJ262319 QKC262319:QKF262319 QTY262319:QUB262319 RDU262319:RDX262319 RNQ262319:RNT262319 RXM262319:RXP262319 SHI262319:SHL262319 SRE262319:SRH262319 TBA262319:TBD262319 TKW262319:TKZ262319 TUS262319:TUV262319 UEO262319:UER262319 UOK262319:UON262319 UYG262319:UYJ262319 VIC262319:VIF262319 VRY262319:VSB262319 WBU262319:WBX262319 WLQ262319:WLT262319 WVM262319:WVP262319 E327855:H327855 JA327855:JD327855 SW327855:SZ327855 ACS327855:ACV327855 AMO327855:AMR327855 AWK327855:AWN327855 BGG327855:BGJ327855 BQC327855:BQF327855 BZY327855:CAB327855 CJU327855:CJX327855 CTQ327855:CTT327855 DDM327855:DDP327855 DNI327855:DNL327855 DXE327855:DXH327855 EHA327855:EHD327855 EQW327855:EQZ327855 FAS327855:FAV327855 FKO327855:FKR327855 FUK327855:FUN327855 GEG327855:GEJ327855 GOC327855:GOF327855 GXY327855:GYB327855 HHU327855:HHX327855 HRQ327855:HRT327855 IBM327855:IBP327855 ILI327855:ILL327855 IVE327855:IVH327855 JFA327855:JFD327855 JOW327855:JOZ327855 JYS327855:JYV327855 KIO327855:KIR327855 KSK327855:KSN327855 LCG327855:LCJ327855 LMC327855:LMF327855 LVY327855:LWB327855 MFU327855:MFX327855 MPQ327855:MPT327855 MZM327855:MZP327855 NJI327855:NJL327855 NTE327855:NTH327855 ODA327855:ODD327855 OMW327855:OMZ327855 OWS327855:OWV327855 PGO327855:PGR327855 PQK327855:PQN327855 QAG327855:QAJ327855 QKC327855:QKF327855 QTY327855:QUB327855 RDU327855:RDX327855 RNQ327855:RNT327855 RXM327855:RXP327855 SHI327855:SHL327855 SRE327855:SRH327855 TBA327855:TBD327855 TKW327855:TKZ327855 TUS327855:TUV327855 UEO327855:UER327855 UOK327855:UON327855 UYG327855:UYJ327855 VIC327855:VIF327855 VRY327855:VSB327855 WBU327855:WBX327855 WLQ327855:WLT327855 WVM327855:WVP327855 E393391:H393391 JA393391:JD393391 SW393391:SZ393391 ACS393391:ACV393391 AMO393391:AMR393391 AWK393391:AWN393391 BGG393391:BGJ393391 BQC393391:BQF393391 BZY393391:CAB393391 CJU393391:CJX393391 CTQ393391:CTT393391 DDM393391:DDP393391 DNI393391:DNL393391 DXE393391:DXH393391 EHA393391:EHD393391 EQW393391:EQZ393391 FAS393391:FAV393391 FKO393391:FKR393391 FUK393391:FUN393391 GEG393391:GEJ393391 GOC393391:GOF393391 GXY393391:GYB393391 HHU393391:HHX393391 HRQ393391:HRT393391 IBM393391:IBP393391 ILI393391:ILL393391 IVE393391:IVH393391 JFA393391:JFD393391 JOW393391:JOZ393391 JYS393391:JYV393391 KIO393391:KIR393391 KSK393391:KSN393391 LCG393391:LCJ393391 LMC393391:LMF393391 LVY393391:LWB393391 MFU393391:MFX393391 MPQ393391:MPT393391 MZM393391:MZP393391 NJI393391:NJL393391 NTE393391:NTH393391 ODA393391:ODD393391 OMW393391:OMZ393391 OWS393391:OWV393391 PGO393391:PGR393391 PQK393391:PQN393391 QAG393391:QAJ393391 QKC393391:QKF393391 QTY393391:QUB393391 RDU393391:RDX393391 RNQ393391:RNT393391 RXM393391:RXP393391 SHI393391:SHL393391 SRE393391:SRH393391 TBA393391:TBD393391 TKW393391:TKZ393391 TUS393391:TUV393391 UEO393391:UER393391 UOK393391:UON393391 UYG393391:UYJ393391 VIC393391:VIF393391 VRY393391:VSB393391 WBU393391:WBX393391 WLQ393391:WLT393391 WVM393391:WVP393391 E458927:H458927 JA458927:JD458927 SW458927:SZ458927 ACS458927:ACV458927 AMO458927:AMR458927 AWK458927:AWN458927 BGG458927:BGJ458927 BQC458927:BQF458927 BZY458927:CAB458927 CJU458927:CJX458927 CTQ458927:CTT458927 DDM458927:DDP458927 DNI458927:DNL458927 DXE458927:DXH458927 EHA458927:EHD458927 EQW458927:EQZ458927 FAS458927:FAV458927 FKO458927:FKR458927 FUK458927:FUN458927 GEG458927:GEJ458927 GOC458927:GOF458927 GXY458927:GYB458927 HHU458927:HHX458927 HRQ458927:HRT458927 IBM458927:IBP458927 ILI458927:ILL458927 IVE458927:IVH458927 JFA458927:JFD458927 JOW458927:JOZ458927 JYS458927:JYV458927 KIO458927:KIR458927 KSK458927:KSN458927 LCG458927:LCJ458927 LMC458927:LMF458927 LVY458927:LWB458927 MFU458927:MFX458927 MPQ458927:MPT458927 MZM458927:MZP458927 NJI458927:NJL458927 NTE458927:NTH458927 ODA458927:ODD458927 OMW458927:OMZ458927 OWS458927:OWV458927 PGO458927:PGR458927 PQK458927:PQN458927 QAG458927:QAJ458927 QKC458927:QKF458927 QTY458927:QUB458927 RDU458927:RDX458927 RNQ458927:RNT458927 RXM458927:RXP458927 SHI458927:SHL458927 SRE458927:SRH458927 TBA458927:TBD458927 TKW458927:TKZ458927 TUS458927:TUV458927 UEO458927:UER458927 UOK458927:UON458927 UYG458927:UYJ458927 VIC458927:VIF458927 VRY458927:VSB458927 WBU458927:WBX458927 WLQ458927:WLT458927 WVM458927:WVP458927 E524463:H524463 JA524463:JD524463 SW524463:SZ524463 ACS524463:ACV524463 AMO524463:AMR524463 AWK524463:AWN524463 BGG524463:BGJ524463 BQC524463:BQF524463 BZY524463:CAB524463 CJU524463:CJX524463 CTQ524463:CTT524463 DDM524463:DDP524463 DNI524463:DNL524463 DXE524463:DXH524463 EHA524463:EHD524463 EQW524463:EQZ524463 FAS524463:FAV524463 FKO524463:FKR524463 FUK524463:FUN524463 GEG524463:GEJ524463 GOC524463:GOF524463 GXY524463:GYB524463 HHU524463:HHX524463 HRQ524463:HRT524463 IBM524463:IBP524463 ILI524463:ILL524463 IVE524463:IVH524463 JFA524463:JFD524463 JOW524463:JOZ524463 JYS524463:JYV524463 KIO524463:KIR524463 KSK524463:KSN524463 LCG524463:LCJ524463 LMC524463:LMF524463 LVY524463:LWB524463 MFU524463:MFX524463 MPQ524463:MPT524463 MZM524463:MZP524463 NJI524463:NJL524463 NTE524463:NTH524463 ODA524463:ODD524463 OMW524463:OMZ524463 OWS524463:OWV524463 PGO524463:PGR524463 PQK524463:PQN524463 QAG524463:QAJ524463 QKC524463:QKF524463 QTY524463:QUB524463 RDU524463:RDX524463 RNQ524463:RNT524463 RXM524463:RXP524463 SHI524463:SHL524463 SRE524463:SRH524463 TBA524463:TBD524463 TKW524463:TKZ524463 TUS524463:TUV524463 UEO524463:UER524463 UOK524463:UON524463 UYG524463:UYJ524463 VIC524463:VIF524463 VRY524463:VSB524463 WBU524463:WBX524463 WLQ524463:WLT524463 WVM524463:WVP524463 E589999:H589999 JA589999:JD589999 SW589999:SZ589999 ACS589999:ACV589999 AMO589999:AMR589999 AWK589999:AWN589999 BGG589999:BGJ589999 BQC589999:BQF589999 BZY589999:CAB589999 CJU589999:CJX589999 CTQ589999:CTT589999 DDM589999:DDP589999 DNI589999:DNL589999 DXE589999:DXH589999 EHA589999:EHD589999 EQW589999:EQZ589999 FAS589999:FAV589999 FKO589999:FKR589999 FUK589999:FUN589999 GEG589999:GEJ589999 GOC589999:GOF589999 GXY589999:GYB589999 HHU589999:HHX589999 HRQ589999:HRT589999 IBM589999:IBP589999 ILI589999:ILL589999 IVE589999:IVH589999 JFA589999:JFD589999 JOW589999:JOZ589999 JYS589999:JYV589999 KIO589999:KIR589999 KSK589999:KSN589999 LCG589999:LCJ589999 LMC589999:LMF589999 LVY589999:LWB589999 MFU589999:MFX589999 MPQ589999:MPT589999 MZM589999:MZP589999 NJI589999:NJL589999 NTE589999:NTH589999 ODA589999:ODD589999 OMW589999:OMZ589999 OWS589999:OWV589999 PGO589999:PGR589999 PQK589999:PQN589999 QAG589999:QAJ589999 QKC589999:QKF589999 QTY589999:QUB589999 RDU589999:RDX589999 RNQ589999:RNT589999 RXM589999:RXP589999 SHI589999:SHL589999 SRE589999:SRH589999 TBA589999:TBD589999 TKW589999:TKZ589999 TUS589999:TUV589999 UEO589999:UER589999 UOK589999:UON589999 UYG589999:UYJ589999 VIC589999:VIF589999 VRY589999:VSB589999 WBU589999:WBX589999 WLQ589999:WLT589999 WVM589999:WVP589999 E655535:H655535 JA655535:JD655535 SW655535:SZ655535 ACS655535:ACV655535 AMO655535:AMR655535 AWK655535:AWN655535 BGG655535:BGJ655535 BQC655535:BQF655535 BZY655535:CAB655535 CJU655535:CJX655535 CTQ655535:CTT655535 DDM655535:DDP655535 DNI655535:DNL655535 DXE655535:DXH655535 EHA655535:EHD655535 EQW655535:EQZ655535 FAS655535:FAV655535 FKO655535:FKR655535 FUK655535:FUN655535 GEG655535:GEJ655535 GOC655535:GOF655535 GXY655535:GYB655535 HHU655535:HHX655535 HRQ655535:HRT655535 IBM655535:IBP655535 ILI655535:ILL655535 IVE655535:IVH655535 JFA655535:JFD655535 JOW655535:JOZ655535 JYS655535:JYV655535 KIO655535:KIR655535 KSK655535:KSN655535 LCG655535:LCJ655535 LMC655535:LMF655535 LVY655535:LWB655535 MFU655535:MFX655535 MPQ655535:MPT655535 MZM655535:MZP655535 NJI655535:NJL655535 NTE655535:NTH655535 ODA655535:ODD655535 OMW655535:OMZ655535 OWS655535:OWV655535 PGO655535:PGR655535 PQK655535:PQN655535 QAG655535:QAJ655535 QKC655535:QKF655535 QTY655535:QUB655535 RDU655535:RDX655535 RNQ655535:RNT655535 RXM655535:RXP655535 SHI655535:SHL655535 SRE655535:SRH655535 TBA655535:TBD655535 TKW655535:TKZ655535 TUS655535:TUV655535 UEO655535:UER655535 UOK655535:UON655535 UYG655535:UYJ655535 VIC655535:VIF655535 VRY655535:VSB655535 WBU655535:WBX655535 WLQ655535:WLT655535 WVM655535:WVP655535 E721071:H721071 JA721071:JD721071 SW721071:SZ721071 ACS721071:ACV721071 AMO721071:AMR721071 AWK721071:AWN721071 BGG721071:BGJ721071 BQC721071:BQF721071 BZY721071:CAB721071 CJU721071:CJX721071 CTQ721071:CTT721071 DDM721071:DDP721071 DNI721071:DNL721071 DXE721071:DXH721071 EHA721071:EHD721071 EQW721071:EQZ721071 FAS721071:FAV721071 FKO721071:FKR721071 FUK721071:FUN721071 GEG721071:GEJ721071 GOC721071:GOF721071 GXY721071:GYB721071 HHU721071:HHX721071 HRQ721071:HRT721071 IBM721071:IBP721071 ILI721071:ILL721071 IVE721071:IVH721071 JFA721071:JFD721071 JOW721071:JOZ721071 JYS721071:JYV721071 KIO721071:KIR721071 KSK721071:KSN721071 LCG721071:LCJ721071 LMC721071:LMF721071 LVY721071:LWB721071 MFU721071:MFX721071 MPQ721071:MPT721071 MZM721071:MZP721071 NJI721071:NJL721071 NTE721071:NTH721071 ODA721071:ODD721071 OMW721071:OMZ721071 OWS721071:OWV721071 PGO721071:PGR721071 PQK721071:PQN721071 QAG721071:QAJ721071 QKC721071:QKF721071 QTY721071:QUB721071 RDU721071:RDX721071 RNQ721071:RNT721071 RXM721071:RXP721071 SHI721071:SHL721071 SRE721071:SRH721071 TBA721071:TBD721071 TKW721071:TKZ721071 TUS721071:TUV721071 UEO721071:UER721071 UOK721071:UON721071 UYG721071:UYJ721071 VIC721071:VIF721071 VRY721071:VSB721071 WBU721071:WBX721071 WLQ721071:WLT721071 WVM721071:WVP721071 E786607:H786607 JA786607:JD786607 SW786607:SZ786607 ACS786607:ACV786607 AMO786607:AMR786607 AWK786607:AWN786607 BGG786607:BGJ786607 BQC786607:BQF786607 BZY786607:CAB786607 CJU786607:CJX786607 CTQ786607:CTT786607 DDM786607:DDP786607 DNI786607:DNL786607 DXE786607:DXH786607 EHA786607:EHD786607 EQW786607:EQZ786607 FAS786607:FAV786607 FKO786607:FKR786607 FUK786607:FUN786607 GEG786607:GEJ786607 GOC786607:GOF786607 GXY786607:GYB786607 HHU786607:HHX786607 HRQ786607:HRT786607 IBM786607:IBP786607 ILI786607:ILL786607 IVE786607:IVH786607 JFA786607:JFD786607 JOW786607:JOZ786607 JYS786607:JYV786607 KIO786607:KIR786607 KSK786607:KSN786607 LCG786607:LCJ786607 LMC786607:LMF786607 LVY786607:LWB786607 MFU786607:MFX786607 MPQ786607:MPT786607 MZM786607:MZP786607 NJI786607:NJL786607 NTE786607:NTH786607 ODA786607:ODD786607 OMW786607:OMZ786607 OWS786607:OWV786607 PGO786607:PGR786607 PQK786607:PQN786607 QAG786607:QAJ786607 QKC786607:QKF786607 QTY786607:QUB786607 RDU786607:RDX786607 RNQ786607:RNT786607 RXM786607:RXP786607 SHI786607:SHL786607 SRE786607:SRH786607 TBA786607:TBD786607 TKW786607:TKZ786607 TUS786607:TUV786607 UEO786607:UER786607 UOK786607:UON786607 UYG786607:UYJ786607 VIC786607:VIF786607 VRY786607:VSB786607 WBU786607:WBX786607 WLQ786607:WLT786607 WVM786607:WVP786607 E852143:H852143 JA852143:JD852143 SW852143:SZ852143 ACS852143:ACV852143 AMO852143:AMR852143 AWK852143:AWN852143 BGG852143:BGJ852143 BQC852143:BQF852143 BZY852143:CAB852143 CJU852143:CJX852143 CTQ852143:CTT852143 DDM852143:DDP852143 DNI852143:DNL852143 DXE852143:DXH852143 EHA852143:EHD852143 EQW852143:EQZ852143 FAS852143:FAV852143 FKO852143:FKR852143 FUK852143:FUN852143 GEG852143:GEJ852143 GOC852143:GOF852143 GXY852143:GYB852143 HHU852143:HHX852143 HRQ852143:HRT852143 IBM852143:IBP852143 ILI852143:ILL852143 IVE852143:IVH852143 JFA852143:JFD852143 JOW852143:JOZ852143 JYS852143:JYV852143 KIO852143:KIR852143 KSK852143:KSN852143 LCG852143:LCJ852143 LMC852143:LMF852143 LVY852143:LWB852143 MFU852143:MFX852143 MPQ852143:MPT852143 MZM852143:MZP852143 NJI852143:NJL852143 NTE852143:NTH852143 ODA852143:ODD852143 OMW852143:OMZ852143 OWS852143:OWV852143 PGO852143:PGR852143 PQK852143:PQN852143 QAG852143:QAJ852143 QKC852143:QKF852143 QTY852143:QUB852143 RDU852143:RDX852143 RNQ852143:RNT852143 RXM852143:RXP852143 SHI852143:SHL852143 SRE852143:SRH852143 TBA852143:TBD852143 TKW852143:TKZ852143 TUS852143:TUV852143 UEO852143:UER852143 UOK852143:UON852143 UYG852143:UYJ852143 VIC852143:VIF852143 VRY852143:VSB852143 WBU852143:WBX852143 WLQ852143:WLT852143 WVM852143:WVP852143 E917679:H917679 JA917679:JD917679 SW917679:SZ917679 ACS917679:ACV917679 AMO917679:AMR917679 AWK917679:AWN917679 BGG917679:BGJ917679 BQC917679:BQF917679 BZY917679:CAB917679 CJU917679:CJX917679 CTQ917679:CTT917679 DDM917679:DDP917679 DNI917679:DNL917679 DXE917679:DXH917679 EHA917679:EHD917679 EQW917679:EQZ917679 FAS917679:FAV917679 FKO917679:FKR917679 FUK917679:FUN917679 GEG917679:GEJ917679 GOC917679:GOF917679 GXY917679:GYB917679 HHU917679:HHX917679 HRQ917679:HRT917679 IBM917679:IBP917679 ILI917679:ILL917679 IVE917679:IVH917679 JFA917679:JFD917679 JOW917679:JOZ917679 JYS917679:JYV917679 KIO917679:KIR917679 KSK917679:KSN917679 LCG917679:LCJ917679 LMC917679:LMF917679 LVY917679:LWB917679 MFU917679:MFX917679 MPQ917679:MPT917679 MZM917679:MZP917679 NJI917679:NJL917679 NTE917679:NTH917679 ODA917679:ODD917679 OMW917679:OMZ917679 OWS917679:OWV917679 PGO917679:PGR917679 PQK917679:PQN917679 QAG917679:QAJ917679 QKC917679:QKF917679 QTY917679:QUB917679 RDU917679:RDX917679 RNQ917679:RNT917679 RXM917679:RXP917679 SHI917679:SHL917679 SRE917679:SRH917679 TBA917679:TBD917679 TKW917679:TKZ917679 TUS917679:TUV917679 UEO917679:UER917679 UOK917679:UON917679 UYG917679:UYJ917679 VIC917679:VIF917679 VRY917679:VSB917679 WBU917679:WBX917679 WLQ917679:WLT917679 WVM917679:WVP917679 E983215:H983215 JA983215:JD983215 SW983215:SZ983215 ACS983215:ACV983215 AMO983215:AMR983215 AWK983215:AWN983215 BGG983215:BGJ983215 BQC983215:BQF983215 BZY983215:CAB983215 CJU983215:CJX983215 CTQ983215:CTT983215 DDM983215:DDP983215 DNI983215:DNL983215 DXE983215:DXH983215 EHA983215:EHD983215 EQW983215:EQZ983215 FAS983215:FAV983215 FKO983215:FKR983215 FUK983215:FUN983215 GEG983215:GEJ983215 GOC983215:GOF983215 GXY983215:GYB983215 HHU983215:HHX983215 HRQ983215:HRT983215 IBM983215:IBP983215 ILI983215:ILL983215 IVE983215:IVH983215 JFA983215:JFD983215 JOW983215:JOZ983215 JYS983215:JYV983215 KIO983215:KIR983215 KSK983215:KSN983215 LCG983215:LCJ983215 LMC983215:LMF983215 LVY983215:LWB983215 MFU983215:MFX983215 MPQ983215:MPT983215 MZM983215:MZP983215 NJI983215:NJL983215 NTE983215:NTH983215 ODA983215:ODD983215 OMW983215:OMZ983215 OWS983215:OWV983215 PGO983215:PGR983215 PQK983215:PQN983215 QAG983215:QAJ983215 QKC983215:QKF983215 QTY983215:QUB983215 RDU983215:RDX983215 RNQ983215:RNT983215 RXM983215:RXP983215 SHI983215:SHL983215 SRE983215:SRH983215 TBA983215:TBD983215 TKW983215:TKZ983215 TUS983215:TUV983215 UEO983215:UER983215 UOK983215:UON983215 UYG983215:UYJ983215 VIC983215:VIF983215 VRY983215:VSB983215 WBU983215:WBX983215 WLQ983215:WLT983215 WVM983215:WVP983215" xr:uid="{4ACCE687-90DE-47D4-94E0-9CD088479E6E}">
      <formula1>"あり（普通）,あり（根抵当）,なし"</formula1>
    </dataValidation>
    <dataValidation type="list" allowBlank="1" showInputMessage="1" showErrorMessage="1" sqref="A68:B74 IW68:IX74 SS68:ST74 ACO68:ACP74 AMK68:AML74 AWG68:AWH74 BGC68:BGD74 BPY68:BPZ74 BZU68:BZV74 CJQ68:CJR74 CTM68:CTN74 DDI68:DDJ74 DNE68:DNF74 DXA68:DXB74 EGW68:EGX74 EQS68:EQT74 FAO68:FAP74 FKK68:FKL74 FUG68:FUH74 GEC68:GED74 GNY68:GNZ74 GXU68:GXV74 HHQ68:HHR74 HRM68:HRN74 IBI68:IBJ74 ILE68:ILF74 IVA68:IVB74 JEW68:JEX74 JOS68:JOT74 JYO68:JYP74 KIK68:KIL74 KSG68:KSH74 LCC68:LCD74 LLY68:LLZ74 LVU68:LVV74 MFQ68:MFR74 MPM68:MPN74 MZI68:MZJ74 NJE68:NJF74 NTA68:NTB74 OCW68:OCX74 OMS68:OMT74 OWO68:OWP74 PGK68:PGL74 PQG68:PQH74 QAC68:QAD74 QJY68:QJZ74 QTU68:QTV74 RDQ68:RDR74 RNM68:RNN74 RXI68:RXJ74 SHE68:SHF74 SRA68:SRB74 TAW68:TAX74 TKS68:TKT74 TUO68:TUP74 UEK68:UEL74 UOG68:UOH74 UYC68:UYD74 VHY68:VHZ74 VRU68:VRV74 WBQ68:WBR74 WLM68:WLN74 WVI68:WVJ74 A65611:B65617 IW65611:IX65617 SS65611:ST65617 ACO65611:ACP65617 AMK65611:AML65617 AWG65611:AWH65617 BGC65611:BGD65617 BPY65611:BPZ65617 BZU65611:BZV65617 CJQ65611:CJR65617 CTM65611:CTN65617 DDI65611:DDJ65617 DNE65611:DNF65617 DXA65611:DXB65617 EGW65611:EGX65617 EQS65611:EQT65617 FAO65611:FAP65617 FKK65611:FKL65617 FUG65611:FUH65617 GEC65611:GED65617 GNY65611:GNZ65617 GXU65611:GXV65617 HHQ65611:HHR65617 HRM65611:HRN65617 IBI65611:IBJ65617 ILE65611:ILF65617 IVA65611:IVB65617 JEW65611:JEX65617 JOS65611:JOT65617 JYO65611:JYP65617 KIK65611:KIL65617 KSG65611:KSH65617 LCC65611:LCD65617 LLY65611:LLZ65617 LVU65611:LVV65617 MFQ65611:MFR65617 MPM65611:MPN65617 MZI65611:MZJ65617 NJE65611:NJF65617 NTA65611:NTB65617 OCW65611:OCX65617 OMS65611:OMT65617 OWO65611:OWP65617 PGK65611:PGL65617 PQG65611:PQH65617 QAC65611:QAD65617 QJY65611:QJZ65617 QTU65611:QTV65617 RDQ65611:RDR65617 RNM65611:RNN65617 RXI65611:RXJ65617 SHE65611:SHF65617 SRA65611:SRB65617 TAW65611:TAX65617 TKS65611:TKT65617 TUO65611:TUP65617 UEK65611:UEL65617 UOG65611:UOH65617 UYC65611:UYD65617 VHY65611:VHZ65617 VRU65611:VRV65617 WBQ65611:WBR65617 WLM65611:WLN65617 WVI65611:WVJ65617 A131147:B131153 IW131147:IX131153 SS131147:ST131153 ACO131147:ACP131153 AMK131147:AML131153 AWG131147:AWH131153 BGC131147:BGD131153 BPY131147:BPZ131153 BZU131147:BZV131153 CJQ131147:CJR131153 CTM131147:CTN131153 DDI131147:DDJ131153 DNE131147:DNF131153 DXA131147:DXB131153 EGW131147:EGX131153 EQS131147:EQT131153 FAO131147:FAP131153 FKK131147:FKL131153 FUG131147:FUH131153 GEC131147:GED131153 GNY131147:GNZ131153 GXU131147:GXV131153 HHQ131147:HHR131153 HRM131147:HRN131153 IBI131147:IBJ131153 ILE131147:ILF131153 IVA131147:IVB131153 JEW131147:JEX131153 JOS131147:JOT131153 JYO131147:JYP131153 KIK131147:KIL131153 KSG131147:KSH131153 LCC131147:LCD131153 LLY131147:LLZ131153 LVU131147:LVV131153 MFQ131147:MFR131153 MPM131147:MPN131153 MZI131147:MZJ131153 NJE131147:NJF131153 NTA131147:NTB131153 OCW131147:OCX131153 OMS131147:OMT131153 OWO131147:OWP131153 PGK131147:PGL131153 PQG131147:PQH131153 QAC131147:QAD131153 QJY131147:QJZ131153 QTU131147:QTV131153 RDQ131147:RDR131153 RNM131147:RNN131153 RXI131147:RXJ131153 SHE131147:SHF131153 SRA131147:SRB131153 TAW131147:TAX131153 TKS131147:TKT131153 TUO131147:TUP131153 UEK131147:UEL131153 UOG131147:UOH131153 UYC131147:UYD131153 VHY131147:VHZ131153 VRU131147:VRV131153 WBQ131147:WBR131153 WLM131147:WLN131153 WVI131147:WVJ131153 A196683:B196689 IW196683:IX196689 SS196683:ST196689 ACO196683:ACP196689 AMK196683:AML196689 AWG196683:AWH196689 BGC196683:BGD196689 BPY196683:BPZ196689 BZU196683:BZV196689 CJQ196683:CJR196689 CTM196683:CTN196689 DDI196683:DDJ196689 DNE196683:DNF196689 DXA196683:DXB196689 EGW196683:EGX196689 EQS196683:EQT196689 FAO196683:FAP196689 FKK196683:FKL196689 FUG196683:FUH196689 GEC196683:GED196689 GNY196683:GNZ196689 GXU196683:GXV196689 HHQ196683:HHR196689 HRM196683:HRN196689 IBI196683:IBJ196689 ILE196683:ILF196689 IVA196683:IVB196689 JEW196683:JEX196689 JOS196683:JOT196689 JYO196683:JYP196689 KIK196683:KIL196689 KSG196683:KSH196689 LCC196683:LCD196689 LLY196683:LLZ196689 LVU196683:LVV196689 MFQ196683:MFR196689 MPM196683:MPN196689 MZI196683:MZJ196689 NJE196683:NJF196689 NTA196683:NTB196689 OCW196683:OCX196689 OMS196683:OMT196689 OWO196683:OWP196689 PGK196683:PGL196689 PQG196683:PQH196689 QAC196683:QAD196689 QJY196683:QJZ196689 QTU196683:QTV196689 RDQ196683:RDR196689 RNM196683:RNN196689 RXI196683:RXJ196689 SHE196683:SHF196689 SRA196683:SRB196689 TAW196683:TAX196689 TKS196683:TKT196689 TUO196683:TUP196689 UEK196683:UEL196689 UOG196683:UOH196689 UYC196683:UYD196689 VHY196683:VHZ196689 VRU196683:VRV196689 WBQ196683:WBR196689 WLM196683:WLN196689 WVI196683:WVJ196689 A262219:B262225 IW262219:IX262225 SS262219:ST262225 ACO262219:ACP262225 AMK262219:AML262225 AWG262219:AWH262225 BGC262219:BGD262225 BPY262219:BPZ262225 BZU262219:BZV262225 CJQ262219:CJR262225 CTM262219:CTN262225 DDI262219:DDJ262225 DNE262219:DNF262225 DXA262219:DXB262225 EGW262219:EGX262225 EQS262219:EQT262225 FAO262219:FAP262225 FKK262219:FKL262225 FUG262219:FUH262225 GEC262219:GED262225 GNY262219:GNZ262225 GXU262219:GXV262225 HHQ262219:HHR262225 HRM262219:HRN262225 IBI262219:IBJ262225 ILE262219:ILF262225 IVA262219:IVB262225 JEW262219:JEX262225 JOS262219:JOT262225 JYO262219:JYP262225 KIK262219:KIL262225 KSG262219:KSH262225 LCC262219:LCD262225 LLY262219:LLZ262225 LVU262219:LVV262225 MFQ262219:MFR262225 MPM262219:MPN262225 MZI262219:MZJ262225 NJE262219:NJF262225 NTA262219:NTB262225 OCW262219:OCX262225 OMS262219:OMT262225 OWO262219:OWP262225 PGK262219:PGL262225 PQG262219:PQH262225 QAC262219:QAD262225 QJY262219:QJZ262225 QTU262219:QTV262225 RDQ262219:RDR262225 RNM262219:RNN262225 RXI262219:RXJ262225 SHE262219:SHF262225 SRA262219:SRB262225 TAW262219:TAX262225 TKS262219:TKT262225 TUO262219:TUP262225 UEK262219:UEL262225 UOG262219:UOH262225 UYC262219:UYD262225 VHY262219:VHZ262225 VRU262219:VRV262225 WBQ262219:WBR262225 WLM262219:WLN262225 WVI262219:WVJ262225 A327755:B327761 IW327755:IX327761 SS327755:ST327761 ACO327755:ACP327761 AMK327755:AML327761 AWG327755:AWH327761 BGC327755:BGD327761 BPY327755:BPZ327761 BZU327755:BZV327761 CJQ327755:CJR327761 CTM327755:CTN327761 DDI327755:DDJ327761 DNE327755:DNF327761 DXA327755:DXB327761 EGW327755:EGX327761 EQS327755:EQT327761 FAO327755:FAP327761 FKK327755:FKL327761 FUG327755:FUH327761 GEC327755:GED327761 GNY327755:GNZ327761 GXU327755:GXV327761 HHQ327755:HHR327761 HRM327755:HRN327761 IBI327755:IBJ327761 ILE327755:ILF327761 IVA327755:IVB327761 JEW327755:JEX327761 JOS327755:JOT327761 JYO327755:JYP327761 KIK327755:KIL327761 KSG327755:KSH327761 LCC327755:LCD327761 LLY327755:LLZ327761 LVU327755:LVV327761 MFQ327755:MFR327761 MPM327755:MPN327761 MZI327755:MZJ327761 NJE327755:NJF327761 NTA327755:NTB327761 OCW327755:OCX327761 OMS327755:OMT327761 OWO327755:OWP327761 PGK327755:PGL327761 PQG327755:PQH327761 QAC327755:QAD327761 QJY327755:QJZ327761 QTU327755:QTV327761 RDQ327755:RDR327761 RNM327755:RNN327761 RXI327755:RXJ327761 SHE327755:SHF327761 SRA327755:SRB327761 TAW327755:TAX327761 TKS327755:TKT327761 TUO327755:TUP327761 UEK327755:UEL327761 UOG327755:UOH327761 UYC327755:UYD327761 VHY327755:VHZ327761 VRU327755:VRV327761 WBQ327755:WBR327761 WLM327755:WLN327761 WVI327755:WVJ327761 A393291:B393297 IW393291:IX393297 SS393291:ST393297 ACO393291:ACP393297 AMK393291:AML393297 AWG393291:AWH393297 BGC393291:BGD393297 BPY393291:BPZ393297 BZU393291:BZV393297 CJQ393291:CJR393297 CTM393291:CTN393297 DDI393291:DDJ393297 DNE393291:DNF393297 DXA393291:DXB393297 EGW393291:EGX393297 EQS393291:EQT393297 FAO393291:FAP393297 FKK393291:FKL393297 FUG393291:FUH393297 GEC393291:GED393297 GNY393291:GNZ393297 GXU393291:GXV393297 HHQ393291:HHR393297 HRM393291:HRN393297 IBI393291:IBJ393297 ILE393291:ILF393297 IVA393291:IVB393297 JEW393291:JEX393297 JOS393291:JOT393297 JYO393291:JYP393297 KIK393291:KIL393297 KSG393291:KSH393297 LCC393291:LCD393297 LLY393291:LLZ393297 LVU393291:LVV393297 MFQ393291:MFR393297 MPM393291:MPN393297 MZI393291:MZJ393297 NJE393291:NJF393297 NTA393291:NTB393297 OCW393291:OCX393297 OMS393291:OMT393297 OWO393291:OWP393297 PGK393291:PGL393297 PQG393291:PQH393297 QAC393291:QAD393297 QJY393291:QJZ393297 QTU393291:QTV393297 RDQ393291:RDR393297 RNM393291:RNN393297 RXI393291:RXJ393297 SHE393291:SHF393297 SRA393291:SRB393297 TAW393291:TAX393297 TKS393291:TKT393297 TUO393291:TUP393297 UEK393291:UEL393297 UOG393291:UOH393297 UYC393291:UYD393297 VHY393291:VHZ393297 VRU393291:VRV393297 WBQ393291:WBR393297 WLM393291:WLN393297 WVI393291:WVJ393297 A458827:B458833 IW458827:IX458833 SS458827:ST458833 ACO458827:ACP458833 AMK458827:AML458833 AWG458827:AWH458833 BGC458827:BGD458833 BPY458827:BPZ458833 BZU458827:BZV458833 CJQ458827:CJR458833 CTM458827:CTN458833 DDI458827:DDJ458833 DNE458827:DNF458833 DXA458827:DXB458833 EGW458827:EGX458833 EQS458827:EQT458833 FAO458827:FAP458833 FKK458827:FKL458833 FUG458827:FUH458833 GEC458827:GED458833 GNY458827:GNZ458833 GXU458827:GXV458833 HHQ458827:HHR458833 HRM458827:HRN458833 IBI458827:IBJ458833 ILE458827:ILF458833 IVA458827:IVB458833 JEW458827:JEX458833 JOS458827:JOT458833 JYO458827:JYP458833 KIK458827:KIL458833 KSG458827:KSH458833 LCC458827:LCD458833 LLY458827:LLZ458833 LVU458827:LVV458833 MFQ458827:MFR458833 MPM458827:MPN458833 MZI458827:MZJ458833 NJE458827:NJF458833 NTA458827:NTB458833 OCW458827:OCX458833 OMS458827:OMT458833 OWO458827:OWP458833 PGK458827:PGL458833 PQG458827:PQH458833 QAC458827:QAD458833 QJY458827:QJZ458833 QTU458827:QTV458833 RDQ458827:RDR458833 RNM458827:RNN458833 RXI458827:RXJ458833 SHE458827:SHF458833 SRA458827:SRB458833 TAW458827:TAX458833 TKS458827:TKT458833 TUO458827:TUP458833 UEK458827:UEL458833 UOG458827:UOH458833 UYC458827:UYD458833 VHY458827:VHZ458833 VRU458827:VRV458833 WBQ458827:WBR458833 WLM458827:WLN458833 WVI458827:WVJ458833 A524363:B524369 IW524363:IX524369 SS524363:ST524369 ACO524363:ACP524369 AMK524363:AML524369 AWG524363:AWH524369 BGC524363:BGD524369 BPY524363:BPZ524369 BZU524363:BZV524369 CJQ524363:CJR524369 CTM524363:CTN524369 DDI524363:DDJ524369 DNE524363:DNF524369 DXA524363:DXB524369 EGW524363:EGX524369 EQS524363:EQT524369 FAO524363:FAP524369 FKK524363:FKL524369 FUG524363:FUH524369 GEC524363:GED524369 GNY524363:GNZ524369 GXU524363:GXV524369 HHQ524363:HHR524369 HRM524363:HRN524369 IBI524363:IBJ524369 ILE524363:ILF524369 IVA524363:IVB524369 JEW524363:JEX524369 JOS524363:JOT524369 JYO524363:JYP524369 KIK524363:KIL524369 KSG524363:KSH524369 LCC524363:LCD524369 LLY524363:LLZ524369 LVU524363:LVV524369 MFQ524363:MFR524369 MPM524363:MPN524369 MZI524363:MZJ524369 NJE524363:NJF524369 NTA524363:NTB524369 OCW524363:OCX524369 OMS524363:OMT524369 OWO524363:OWP524369 PGK524363:PGL524369 PQG524363:PQH524369 QAC524363:QAD524369 QJY524363:QJZ524369 QTU524363:QTV524369 RDQ524363:RDR524369 RNM524363:RNN524369 RXI524363:RXJ524369 SHE524363:SHF524369 SRA524363:SRB524369 TAW524363:TAX524369 TKS524363:TKT524369 TUO524363:TUP524369 UEK524363:UEL524369 UOG524363:UOH524369 UYC524363:UYD524369 VHY524363:VHZ524369 VRU524363:VRV524369 WBQ524363:WBR524369 WLM524363:WLN524369 WVI524363:WVJ524369 A589899:B589905 IW589899:IX589905 SS589899:ST589905 ACO589899:ACP589905 AMK589899:AML589905 AWG589899:AWH589905 BGC589899:BGD589905 BPY589899:BPZ589905 BZU589899:BZV589905 CJQ589899:CJR589905 CTM589899:CTN589905 DDI589899:DDJ589905 DNE589899:DNF589905 DXA589899:DXB589905 EGW589899:EGX589905 EQS589899:EQT589905 FAO589899:FAP589905 FKK589899:FKL589905 FUG589899:FUH589905 GEC589899:GED589905 GNY589899:GNZ589905 GXU589899:GXV589905 HHQ589899:HHR589905 HRM589899:HRN589905 IBI589899:IBJ589905 ILE589899:ILF589905 IVA589899:IVB589905 JEW589899:JEX589905 JOS589899:JOT589905 JYO589899:JYP589905 KIK589899:KIL589905 KSG589899:KSH589905 LCC589899:LCD589905 LLY589899:LLZ589905 LVU589899:LVV589905 MFQ589899:MFR589905 MPM589899:MPN589905 MZI589899:MZJ589905 NJE589899:NJF589905 NTA589899:NTB589905 OCW589899:OCX589905 OMS589899:OMT589905 OWO589899:OWP589905 PGK589899:PGL589905 PQG589899:PQH589905 QAC589899:QAD589905 QJY589899:QJZ589905 QTU589899:QTV589905 RDQ589899:RDR589905 RNM589899:RNN589905 RXI589899:RXJ589905 SHE589899:SHF589905 SRA589899:SRB589905 TAW589899:TAX589905 TKS589899:TKT589905 TUO589899:TUP589905 UEK589899:UEL589905 UOG589899:UOH589905 UYC589899:UYD589905 VHY589899:VHZ589905 VRU589899:VRV589905 WBQ589899:WBR589905 WLM589899:WLN589905 WVI589899:WVJ589905 A655435:B655441 IW655435:IX655441 SS655435:ST655441 ACO655435:ACP655441 AMK655435:AML655441 AWG655435:AWH655441 BGC655435:BGD655441 BPY655435:BPZ655441 BZU655435:BZV655441 CJQ655435:CJR655441 CTM655435:CTN655441 DDI655435:DDJ655441 DNE655435:DNF655441 DXA655435:DXB655441 EGW655435:EGX655441 EQS655435:EQT655441 FAO655435:FAP655441 FKK655435:FKL655441 FUG655435:FUH655441 GEC655435:GED655441 GNY655435:GNZ655441 GXU655435:GXV655441 HHQ655435:HHR655441 HRM655435:HRN655441 IBI655435:IBJ655441 ILE655435:ILF655441 IVA655435:IVB655441 JEW655435:JEX655441 JOS655435:JOT655441 JYO655435:JYP655441 KIK655435:KIL655441 KSG655435:KSH655441 LCC655435:LCD655441 LLY655435:LLZ655441 LVU655435:LVV655441 MFQ655435:MFR655441 MPM655435:MPN655441 MZI655435:MZJ655441 NJE655435:NJF655441 NTA655435:NTB655441 OCW655435:OCX655441 OMS655435:OMT655441 OWO655435:OWP655441 PGK655435:PGL655441 PQG655435:PQH655441 QAC655435:QAD655441 QJY655435:QJZ655441 QTU655435:QTV655441 RDQ655435:RDR655441 RNM655435:RNN655441 RXI655435:RXJ655441 SHE655435:SHF655441 SRA655435:SRB655441 TAW655435:TAX655441 TKS655435:TKT655441 TUO655435:TUP655441 UEK655435:UEL655441 UOG655435:UOH655441 UYC655435:UYD655441 VHY655435:VHZ655441 VRU655435:VRV655441 WBQ655435:WBR655441 WLM655435:WLN655441 WVI655435:WVJ655441 A720971:B720977 IW720971:IX720977 SS720971:ST720977 ACO720971:ACP720977 AMK720971:AML720977 AWG720971:AWH720977 BGC720971:BGD720977 BPY720971:BPZ720977 BZU720971:BZV720977 CJQ720971:CJR720977 CTM720971:CTN720977 DDI720971:DDJ720977 DNE720971:DNF720977 DXA720971:DXB720977 EGW720971:EGX720977 EQS720971:EQT720977 FAO720971:FAP720977 FKK720971:FKL720977 FUG720971:FUH720977 GEC720971:GED720977 GNY720971:GNZ720977 GXU720971:GXV720977 HHQ720971:HHR720977 HRM720971:HRN720977 IBI720971:IBJ720977 ILE720971:ILF720977 IVA720971:IVB720977 JEW720971:JEX720977 JOS720971:JOT720977 JYO720971:JYP720977 KIK720971:KIL720977 KSG720971:KSH720977 LCC720971:LCD720977 LLY720971:LLZ720977 LVU720971:LVV720977 MFQ720971:MFR720977 MPM720971:MPN720977 MZI720971:MZJ720977 NJE720971:NJF720977 NTA720971:NTB720977 OCW720971:OCX720977 OMS720971:OMT720977 OWO720971:OWP720977 PGK720971:PGL720977 PQG720971:PQH720977 QAC720971:QAD720977 QJY720971:QJZ720977 QTU720971:QTV720977 RDQ720971:RDR720977 RNM720971:RNN720977 RXI720971:RXJ720977 SHE720971:SHF720977 SRA720971:SRB720977 TAW720971:TAX720977 TKS720971:TKT720977 TUO720971:TUP720977 UEK720971:UEL720977 UOG720971:UOH720977 UYC720971:UYD720977 VHY720971:VHZ720977 VRU720971:VRV720977 WBQ720971:WBR720977 WLM720971:WLN720977 WVI720971:WVJ720977 A786507:B786513 IW786507:IX786513 SS786507:ST786513 ACO786507:ACP786513 AMK786507:AML786513 AWG786507:AWH786513 BGC786507:BGD786513 BPY786507:BPZ786513 BZU786507:BZV786513 CJQ786507:CJR786513 CTM786507:CTN786513 DDI786507:DDJ786513 DNE786507:DNF786513 DXA786507:DXB786513 EGW786507:EGX786513 EQS786507:EQT786513 FAO786507:FAP786513 FKK786507:FKL786513 FUG786507:FUH786513 GEC786507:GED786513 GNY786507:GNZ786513 GXU786507:GXV786513 HHQ786507:HHR786513 HRM786507:HRN786513 IBI786507:IBJ786513 ILE786507:ILF786513 IVA786507:IVB786513 JEW786507:JEX786513 JOS786507:JOT786513 JYO786507:JYP786513 KIK786507:KIL786513 KSG786507:KSH786513 LCC786507:LCD786513 LLY786507:LLZ786513 LVU786507:LVV786513 MFQ786507:MFR786513 MPM786507:MPN786513 MZI786507:MZJ786513 NJE786507:NJF786513 NTA786507:NTB786513 OCW786507:OCX786513 OMS786507:OMT786513 OWO786507:OWP786513 PGK786507:PGL786513 PQG786507:PQH786513 QAC786507:QAD786513 QJY786507:QJZ786513 QTU786507:QTV786513 RDQ786507:RDR786513 RNM786507:RNN786513 RXI786507:RXJ786513 SHE786507:SHF786513 SRA786507:SRB786513 TAW786507:TAX786513 TKS786507:TKT786513 TUO786507:TUP786513 UEK786507:UEL786513 UOG786507:UOH786513 UYC786507:UYD786513 VHY786507:VHZ786513 VRU786507:VRV786513 WBQ786507:WBR786513 WLM786507:WLN786513 WVI786507:WVJ786513 A852043:B852049 IW852043:IX852049 SS852043:ST852049 ACO852043:ACP852049 AMK852043:AML852049 AWG852043:AWH852049 BGC852043:BGD852049 BPY852043:BPZ852049 BZU852043:BZV852049 CJQ852043:CJR852049 CTM852043:CTN852049 DDI852043:DDJ852049 DNE852043:DNF852049 DXA852043:DXB852049 EGW852043:EGX852049 EQS852043:EQT852049 FAO852043:FAP852049 FKK852043:FKL852049 FUG852043:FUH852049 GEC852043:GED852049 GNY852043:GNZ852049 GXU852043:GXV852049 HHQ852043:HHR852049 HRM852043:HRN852049 IBI852043:IBJ852049 ILE852043:ILF852049 IVA852043:IVB852049 JEW852043:JEX852049 JOS852043:JOT852049 JYO852043:JYP852049 KIK852043:KIL852049 KSG852043:KSH852049 LCC852043:LCD852049 LLY852043:LLZ852049 LVU852043:LVV852049 MFQ852043:MFR852049 MPM852043:MPN852049 MZI852043:MZJ852049 NJE852043:NJF852049 NTA852043:NTB852049 OCW852043:OCX852049 OMS852043:OMT852049 OWO852043:OWP852049 PGK852043:PGL852049 PQG852043:PQH852049 QAC852043:QAD852049 QJY852043:QJZ852049 QTU852043:QTV852049 RDQ852043:RDR852049 RNM852043:RNN852049 RXI852043:RXJ852049 SHE852043:SHF852049 SRA852043:SRB852049 TAW852043:TAX852049 TKS852043:TKT852049 TUO852043:TUP852049 UEK852043:UEL852049 UOG852043:UOH852049 UYC852043:UYD852049 VHY852043:VHZ852049 VRU852043:VRV852049 WBQ852043:WBR852049 WLM852043:WLN852049 WVI852043:WVJ852049 A917579:B917585 IW917579:IX917585 SS917579:ST917585 ACO917579:ACP917585 AMK917579:AML917585 AWG917579:AWH917585 BGC917579:BGD917585 BPY917579:BPZ917585 BZU917579:BZV917585 CJQ917579:CJR917585 CTM917579:CTN917585 DDI917579:DDJ917585 DNE917579:DNF917585 DXA917579:DXB917585 EGW917579:EGX917585 EQS917579:EQT917585 FAO917579:FAP917585 FKK917579:FKL917585 FUG917579:FUH917585 GEC917579:GED917585 GNY917579:GNZ917585 GXU917579:GXV917585 HHQ917579:HHR917585 HRM917579:HRN917585 IBI917579:IBJ917585 ILE917579:ILF917585 IVA917579:IVB917585 JEW917579:JEX917585 JOS917579:JOT917585 JYO917579:JYP917585 KIK917579:KIL917585 KSG917579:KSH917585 LCC917579:LCD917585 LLY917579:LLZ917585 LVU917579:LVV917585 MFQ917579:MFR917585 MPM917579:MPN917585 MZI917579:MZJ917585 NJE917579:NJF917585 NTA917579:NTB917585 OCW917579:OCX917585 OMS917579:OMT917585 OWO917579:OWP917585 PGK917579:PGL917585 PQG917579:PQH917585 QAC917579:QAD917585 QJY917579:QJZ917585 QTU917579:QTV917585 RDQ917579:RDR917585 RNM917579:RNN917585 RXI917579:RXJ917585 SHE917579:SHF917585 SRA917579:SRB917585 TAW917579:TAX917585 TKS917579:TKT917585 TUO917579:TUP917585 UEK917579:UEL917585 UOG917579:UOH917585 UYC917579:UYD917585 VHY917579:VHZ917585 VRU917579:VRV917585 WBQ917579:WBR917585 WLM917579:WLN917585 WVI917579:WVJ917585 A983115:B983121 IW983115:IX983121 SS983115:ST983121 ACO983115:ACP983121 AMK983115:AML983121 AWG983115:AWH983121 BGC983115:BGD983121 BPY983115:BPZ983121 BZU983115:BZV983121 CJQ983115:CJR983121 CTM983115:CTN983121 DDI983115:DDJ983121 DNE983115:DNF983121 DXA983115:DXB983121 EGW983115:EGX983121 EQS983115:EQT983121 FAO983115:FAP983121 FKK983115:FKL983121 FUG983115:FUH983121 GEC983115:GED983121 GNY983115:GNZ983121 GXU983115:GXV983121 HHQ983115:HHR983121 HRM983115:HRN983121 IBI983115:IBJ983121 ILE983115:ILF983121 IVA983115:IVB983121 JEW983115:JEX983121 JOS983115:JOT983121 JYO983115:JYP983121 KIK983115:KIL983121 KSG983115:KSH983121 LCC983115:LCD983121 LLY983115:LLZ983121 LVU983115:LVV983121 MFQ983115:MFR983121 MPM983115:MPN983121 MZI983115:MZJ983121 NJE983115:NJF983121 NTA983115:NTB983121 OCW983115:OCX983121 OMS983115:OMT983121 OWO983115:OWP983121 PGK983115:PGL983121 PQG983115:PQH983121 QAC983115:QAD983121 QJY983115:QJZ983121 QTU983115:QTV983121 RDQ983115:RDR983121 RNM983115:RNN983121 RXI983115:RXJ983121 SHE983115:SHF983121 SRA983115:SRB983121 TAW983115:TAX983121 TKS983115:TKT983121 TUO983115:TUP983121 UEK983115:UEL983121 UOG983115:UOH983121 UYC983115:UYD983121 VHY983115:VHZ983121 VRU983115:VRV983121 WBQ983115:WBR983121 WLM983115:WLN983121 WVI983115:WVJ983121" xr:uid="{2F01180B-52E7-4160-948A-DE86BBB22835}">
      <formula1>エネルギー種類</formula1>
    </dataValidation>
    <dataValidation type="list" allowBlank="1" showInputMessage="1" showErrorMessage="1" sqref="E205:F205 E203:F203" xr:uid="{18FCE1E3-2725-4C96-809C-1B16D3E24522}">
      <formula1>"選択,導入する,導入しない"</formula1>
    </dataValidation>
    <dataValidation type="list" allowBlank="1" showInputMessage="1" showErrorMessage="1" sqref="E204:F204" xr:uid="{D9924D04-EBB0-41D1-B9E5-C1A819AC3714}">
      <formula1>"選択,再エネ100％の事業,再エネ100％の事業ではない"</formula1>
    </dataValidation>
    <dataValidation type="list" allowBlank="1" showInputMessage="1" showErrorMessage="1" sqref="E206:F206" xr:uid="{054F4860-80B9-4615-941C-6526A330B0CE}">
      <formula1>"選択,指定の予定はない,指定済（　年　月）,指定予定（　年　月頃）"</formula1>
    </dataValidation>
    <dataValidation type="list" allowBlank="1" showInputMessage="1" showErrorMessage="1" sqref="I31:J32 F31:G31" xr:uid="{FF221A7F-0AAE-4E49-B088-933EC4A56892}">
      <formula1>"選択してください,している,していない"</formula1>
    </dataValidation>
  </dataValidations>
  <pageMargins left="0.62992125984251968" right="0" top="0.98425196850393704" bottom="0.59055118110236227" header="0.31496062992125984" footer="0.31496062992125984"/>
  <pageSetup paperSize="9" scale="96" orientation="portrait" cellComments="asDisplayed" r:id="rId1"/>
  <rowBreaks count="5" manualBreakCount="5">
    <brk id="43" max="9" man="1"/>
    <brk id="85" max="9" man="1"/>
    <brk id="109" max="9" man="1"/>
    <brk id="160" max="9" man="1"/>
    <brk id="180" max="9"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AF6E56-7135-417F-A1C8-1B1F8D3E6FDB}">
  <sheetPr codeName="Sheet3">
    <tabColor rgb="FFFFFFCC"/>
  </sheetPr>
  <dimension ref="A1:AG58"/>
  <sheetViews>
    <sheetView view="pageBreakPreview" zoomScale="115" zoomScaleNormal="150" zoomScaleSheetLayoutView="115" zoomScalePageLayoutView="115" workbookViewId="0">
      <selection activeCell="AX17" sqref="AX17:AY17"/>
    </sheetView>
  </sheetViews>
  <sheetFormatPr defaultColWidth="2.625" defaultRowHeight="13.5"/>
  <cols>
    <col min="1" max="16384" width="2.625" style="79"/>
  </cols>
  <sheetData>
    <row r="1" spans="1:33" ht="12" customHeight="1"/>
    <row r="2" spans="1:33" ht="20.65" customHeight="1">
      <c r="B2" s="86" t="s">
        <v>230</v>
      </c>
    </row>
    <row r="4" spans="1:33" ht="18.75" customHeight="1">
      <c r="A4" s="10" t="s">
        <v>229</v>
      </c>
      <c r="B4" s="10"/>
      <c r="C4" s="10"/>
      <c r="D4" s="120"/>
      <c r="E4" s="10"/>
      <c r="F4" s="10"/>
      <c r="G4" s="10"/>
      <c r="H4" s="10"/>
      <c r="I4" s="10"/>
      <c r="J4" s="10"/>
      <c r="K4" s="10"/>
      <c r="L4" s="10"/>
      <c r="M4" s="10"/>
      <c r="N4" s="10"/>
      <c r="O4" s="10"/>
      <c r="P4" s="10"/>
      <c r="Q4" s="10"/>
      <c r="R4" s="10"/>
      <c r="S4" s="10"/>
      <c r="T4" s="10" t="s">
        <v>228</v>
      </c>
      <c r="U4" s="10"/>
      <c r="V4" s="10"/>
      <c r="W4" s="10"/>
      <c r="X4" s="402" t="str">
        <f>IF(交付申請書!F10="","",交付申請書!F10)</f>
        <v/>
      </c>
      <c r="Y4" s="402"/>
      <c r="Z4" s="402"/>
      <c r="AA4" s="402"/>
      <c r="AB4" s="402"/>
      <c r="AC4" s="402"/>
      <c r="AD4" s="402"/>
      <c r="AE4" s="402"/>
      <c r="AF4" s="402"/>
      <c r="AG4" s="402"/>
    </row>
    <row r="5" spans="1:33">
      <c r="A5" s="345" t="s">
        <v>287</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345"/>
    </row>
    <row r="6" spans="1:33" ht="27.4" customHeight="1">
      <c r="A6" s="400" t="s">
        <v>286</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400"/>
      <c r="AB6" s="400"/>
      <c r="AC6" s="138"/>
      <c r="AD6" s="138"/>
      <c r="AE6" s="401" t="s">
        <v>262</v>
      </c>
      <c r="AF6" s="401"/>
      <c r="AG6" s="401"/>
    </row>
    <row r="7" spans="1:33" ht="17.100000000000001" customHeight="1">
      <c r="A7" s="10"/>
      <c r="B7" s="117"/>
      <c r="C7" s="118"/>
      <c r="D7" s="118"/>
      <c r="E7" s="119"/>
      <c r="F7" s="116" t="s">
        <v>11</v>
      </c>
      <c r="G7" s="116"/>
      <c r="H7" s="116"/>
      <c r="I7" s="116"/>
      <c r="J7" s="116"/>
      <c r="K7" s="116"/>
      <c r="L7" s="47"/>
      <c r="M7" s="121" t="s">
        <v>12</v>
      </c>
      <c r="N7" s="116"/>
      <c r="O7" s="116"/>
      <c r="P7" s="116"/>
      <c r="Q7" s="116"/>
      <c r="R7" s="116"/>
      <c r="S7" s="47"/>
      <c r="T7" s="121" t="s">
        <v>13</v>
      </c>
      <c r="U7" s="116"/>
      <c r="V7" s="116"/>
      <c r="W7" s="116"/>
      <c r="X7" s="116"/>
      <c r="Y7" s="116"/>
      <c r="Z7" s="47"/>
      <c r="AA7" s="121" t="s">
        <v>14</v>
      </c>
      <c r="AB7" s="116"/>
      <c r="AC7" s="116"/>
      <c r="AD7" s="116"/>
      <c r="AE7" s="116"/>
      <c r="AF7" s="116"/>
      <c r="AG7" s="47"/>
    </row>
    <row r="8" spans="1:33" ht="17.100000000000001" customHeight="1">
      <c r="A8" s="10"/>
      <c r="B8" s="122"/>
      <c r="C8" s="123"/>
      <c r="D8" s="123"/>
      <c r="E8" s="124"/>
      <c r="F8" s="10"/>
      <c r="G8" s="10"/>
      <c r="H8" s="10"/>
      <c r="I8" s="10"/>
      <c r="J8" s="10"/>
      <c r="K8" s="10"/>
      <c r="L8" s="125"/>
      <c r="M8" s="126" t="s">
        <v>15</v>
      </c>
      <c r="N8" s="10"/>
      <c r="O8" s="10"/>
      <c r="P8" s="10"/>
      <c r="Q8" s="10"/>
      <c r="R8" s="10"/>
      <c r="S8" s="125"/>
      <c r="T8" s="126" t="s">
        <v>16</v>
      </c>
      <c r="U8" s="10"/>
      <c r="V8" s="10"/>
      <c r="W8" s="10"/>
      <c r="X8" s="10"/>
      <c r="Y8" s="10"/>
      <c r="Z8" s="125"/>
      <c r="AA8" s="126" t="s">
        <v>17</v>
      </c>
      <c r="AB8" s="10"/>
      <c r="AC8" s="10"/>
      <c r="AD8" s="10"/>
      <c r="AE8" s="10"/>
      <c r="AF8" s="10"/>
      <c r="AG8" s="125"/>
    </row>
    <row r="9" spans="1:33" ht="17.100000000000001" customHeight="1">
      <c r="A9" s="10"/>
      <c r="B9" s="122"/>
      <c r="C9" s="123"/>
      <c r="D9" s="123"/>
      <c r="E9" s="124"/>
      <c r="F9" s="127"/>
      <c r="G9" s="127"/>
      <c r="H9" s="127"/>
      <c r="I9" s="127"/>
      <c r="J9" s="127"/>
      <c r="K9" s="127"/>
      <c r="L9" s="128"/>
      <c r="M9" s="129"/>
      <c r="N9" s="127"/>
      <c r="O9" s="127"/>
      <c r="P9" s="127"/>
      <c r="Q9" s="127"/>
      <c r="R9" s="127"/>
      <c r="S9" s="128"/>
      <c r="T9" s="129"/>
      <c r="U9" s="127"/>
      <c r="V9" s="127"/>
      <c r="W9" s="127"/>
      <c r="X9" s="127"/>
      <c r="Y9" s="127"/>
      <c r="Z9" s="128"/>
      <c r="AA9" s="129"/>
      <c r="AB9" s="127"/>
      <c r="AC9" s="127"/>
      <c r="AD9" s="127"/>
      <c r="AE9" s="127"/>
      <c r="AF9" s="127"/>
      <c r="AG9" s="128"/>
    </row>
    <row r="10" spans="1:33" ht="17.100000000000001" customHeight="1">
      <c r="A10" s="10"/>
      <c r="B10" s="122" t="s">
        <v>18</v>
      </c>
      <c r="C10" s="123"/>
      <c r="D10" s="123"/>
      <c r="E10" s="124"/>
      <c r="F10" s="362"/>
      <c r="G10" s="363"/>
      <c r="H10" s="363"/>
      <c r="I10" s="363"/>
      <c r="J10" s="363"/>
      <c r="K10" s="363"/>
      <c r="L10" s="130" t="s">
        <v>145</v>
      </c>
      <c r="M10" s="362"/>
      <c r="N10" s="363"/>
      <c r="O10" s="363"/>
      <c r="P10" s="363"/>
      <c r="Q10" s="363"/>
      <c r="R10" s="363"/>
      <c r="S10" s="130" t="s">
        <v>145</v>
      </c>
      <c r="T10" s="355">
        <f>F10-M10</f>
        <v>0</v>
      </c>
      <c r="U10" s="355"/>
      <c r="V10" s="355"/>
      <c r="W10" s="355"/>
      <c r="X10" s="355"/>
      <c r="Y10" s="355"/>
      <c r="Z10" s="355"/>
      <c r="AA10" s="355">
        <f>L35</f>
        <v>0</v>
      </c>
      <c r="AB10" s="355"/>
      <c r="AC10" s="355"/>
      <c r="AD10" s="355"/>
      <c r="AE10" s="355"/>
      <c r="AF10" s="355"/>
      <c r="AG10" s="355"/>
    </row>
    <row r="11" spans="1:33" ht="17.100000000000001" customHeight="1">
      <c r="A11" s="10"/>
      <c r="B11" s="122"/>
      <c r="C11" s="123"/>
      <c r="D11" s="123"/>
      <c r="E11" s="124"/>
      <c r="F11" s="116" t="s">
        <v>19</v>
      </c>
      <c r="G11" s="116"/>
      <c r="H11" s="116"/>
      <c r="I11" s="116"/>
      <c r="J11" s="116"/>
      <c r="K11" s="116"/>
      <c r="L11" s="47"/>
      <c r="M11" s="121" t="s">
        <v>20</v>
      </c>
      <c r="N11" s="116"/>
      <c r="O11" s="116"/>
      <c r="P11" s="116"/>
      <c r="Q11" s="116"/>
      <c r="R11" s="116"/>
      <c r="S11" s="47"/>
      <c r="T11" s="121" t="s">
        <v>21</v>
      </c>
      <c r="U11" s="116"/>
      <c r="V11" s="116"/>
      <c r="W11" s="116"/>
      <c r="X11" s="116"/>
      <c r="Y11" s="116"/>
      <c r="Z11" s="47"/>
      <c r="AA11" s="121" t="s">
        <v>22</v>
      </c>
      <c r="AB11" s="116"/>
      <c r="AC11" s="116"/>
      <c r="AD11" s="116"/>
      <c r="AE11" s="116"/>
      <c r="AF11" s="116"/>
      <c r="AG11" s="47"/>
    </row>
    <row r="12" spans="1:33" ht="17.100000000000001" customHeight="1">
      <c r="A12" s="10"/>
      <c r="B12" s="122"/>
      <c r="C12" s="123"/>
      <c r="D12" s="123"/>
      <c r="E12" s="124"/>
      <c r="F12" s="10"/>
      <c r="G12" s="10"/>
      <c r="H12" s="10"/>
      <c r="I12" s="10"/>
      <c r="J12" s="10"/>
      <c r="K12" s="10"/>
      <c r="L12" s="125"/>
      <c r="M12" s="126" t="s">
        <v>23</v>
      </c>
      <c r="N12" s="10"/>
      <c r="O12" s="10"/>
      <c r="P12" s="10"/>
      <c r="Q12" s="10"/>
      <c r="R12" s="10"/>
      <c r="S12" s="125"/>
      <c r="T12" s="126" t="s">
        <v>24</v>
      </c>
      <c r="U12" s="10"/>
      <c r="V12" s="10"/>
      <c r="W12" s="10"/>
      <c r="X12" s="10"/>
      <c r="Y12" s="10"/>
      <c r="Z12" s="125"/>
      <c r="AA12" s="126" t="s">
        <v>227</v>
      </c>
      <c r="AB12" s="10"/>
      <c r="AC12" s="10"/>
      <c r="AD12" s="10"/>
      <c r="AE12" s="10"/>
      <c r="AF12" s="10"/>
      <c r="AG12" s="125"/>
    </row>
    <row r="13" spans="1:33" ht="17.100000000000001" customHeight="1">
      <c r="A13" s="10"/>
      <c r="B13" s="122"/>
      <c r="C13" s="123"/>
      <c r="D13" s="123"/>
      <c r="E13" s="124"/>
      <c r="F13" s="126"/>
      <c r="G13" s="10"/>
      <c r="H13" s="10"/>
      <c r="I13" s="10"/>
      <c r="J13" s="10"/>
      <c r="K13" s="10"/>
      <c r="L13" s="125"/>
      <c r="M13" s="126" t="s">
        <v>25</v>
      </c>
      <c r="N13" s="10"/>
      <c r="O13" s="10"/>
      <c r="P13" s="10"/>
      <c r="Q13" s="10"/>
      <c r="R13" s="10"/>
      <c r="S13" s="125"/>
      <c r="T13" s="126" t="s">
        <v>25</v>
      </c>
      <c r="U13" s="10"/>
      <c r="V13" s="10"/>
      <c r="W13" s="10"/>
      <c r="X13" s="10"/>
      <c r="Y13" s="10"/>
      <c r="Z13" s="125"/>
      <c r="AA13" s="349" t="s">
        <v>261</v>
      </c>
      <c r="AB13" s="350"/>
      <c r="AC13" s="350"/>
      <c r="AD13" s="350"/>
      <c r="AE13" s="350"/>
      <c r="AF13" s="350"/>
      <c r="AG13" s="351"/>
    </row>
    <row r="14" spans="1:33" ht="17.100000000000001" customHeight="1">
      <c r="A14" s="10"/>
      <c r="B14" s="122"/>
      <c r="C14" s="123"/>
      <c r="D14" s="123"/>
      <c r="E14" s="124"/>
      <c r="F14" s="126"/>
      <c r="G14" s="10"/>
      <c r="H14" s="10"/>
      <c r="I14" s="10"/>
      <c r="J14" s="10"/>
      <c r="K14" s="10"/>
      <c r="L14" s="125"/>
      <c r="M14" s="126"/>
      <c r="N14" s="10"/>
      <c r="O14" s="10"/>
      <c r="P14" s="10"/>
      <c r="Q14" s="10"/>
      <c r="R14" s="10"/>
      <c r="S14" s="125"/>
      <c r="T14" s="126"/>
      <c r="U14" s="10"/>
      <c r="V14" s="10"/>
      <c r="W14" s="10"/>
      <c r="X14" s="10"/>
      <c r="Y14" s="10"/>
      <c r="Z14" s="125"/>
      <c r="AA14" s="349"/>
      <c r="AB14" s="350"/>
      <c r="AC14" s="350"/>
      <c r="AD14" s="350"/>
      <c r="AE14" s="350"/>
      <c r="AF14" s="350"/>
      <c r="AG14" s="351"/>
    </row>
    <row r="15" spans="1:33" ht="17.100000000000001" customHeight="1">
      <c r="A15" s="10"/>
      <c r="B15" s="122"/>
      <c r="C15" s="123"/>
      <c r="D15" s="123"/>
      <c r="E15" s="124"/>
      <c r="F15" s="129"/>
      <c r="G15" s="127"/>
      <c r="H15" s="127"/>
      <c r="I15" s="127"/>
      <c r="J15" s="127"/>
      <c r="K15" s="127"/>
      <c r="L15" s="128"/>
      <c r="M15" s="129"/>
      <c r="N15" s="127"/>
      <c r="O15" s="127"/>
      <c r="P15" s="127"/>
      <c r="Q15" s="127"/>
      <c r="R15" s="127"/>
      <c r="S15" s="128"/>
      <c r="T15" s="129"/>
      <c r="U15" s="127"/>
      <c r="V15" s="127"/>
      <c r="W15" s="127"/>
      <c r="X15" s="127"/>
      <c r="Y15" s="127"/>
      <c r="Z15" s="128"/>
      <c r="AA15" s="352"/>
      <c r="AB15" s="353"/>
      <c r="AC15" s="353"/>
      <c r="AD15" s="353"/>
      <c r="AE15" s="353"/>
      <c r="AF15" s="353"/>
      <c r="AG15" s="354"/>
    </row>
    <row r="16" spans="1:33" ht="17.100000000000001" customHeight="1">
      <c r="A16" s="10"/>
      <c r="B16" s="129"/>
      <c r="C16" s="127"/>
      <c r="D16" s="127"/>
      <c r="E16" s="128"/>
      <c r="F16" s="364" t="s">
        <v>249</v>
      </c>
      <c r="G16" s="365"/>
      <c r="H16" s="365"/>
      <c r="I16" s="365"/>
      <c r="J16" s="365"/>
      <c r="K16" s="365"/>
      <c r="L16" s="130" t="s">
        <v>145</v>
      </c>
      <c r="M16" s="356">
        <f>IF(F16="－",AA10,IF(AA10&gt; F16,F16,AA10))</f>
        <v>0</v>
      </c>
      <c r="N16" s="357"/>
      <c r="O16" s="357"/>
      <c r="P16" s="357"/>
      <c r="Q16" s="357"/>
      <c r="R16" s="357"/>
      <c r="S16" s="358"/>
      <c r="T16" s="356">
        <f>IF(T10&gt; M16,M16,T10)</f>
        <v>0</v>
      </c>
      <c r="U16" s="357"/>
      <c r="V16" s="357"/>
      <c r="W16" s="357"/>
      <c r="X16" s="357"/>
      <c r="Y16" s="357"/>
      <c r="Z16" s="358"/>
      <c r="AA16" s="366">
        <f>IF(T16/3&gt;35000000,IF(別紙1!F159="－",35000000,別紙1!F159),IF(別紙1!F159&lt;別紙2!T16*1/3,別紙1!F159,ROUNDDOWN(T16/3,-3)))</f>
        <v>0</v>
      </c>
      <c r="AB16" s="367"/>
      <c r="AC16" s="367"/>
      <c r="AD16" s="367"/>
      <c r="AE16" s="367"/>
      <c r="AF16" s="367"/>
      <c r="AG16" s="368"/>
    </row>
    <row r="17" spans="1:33" ht="17.100000000000001" customHeight="1">
      <c r="A17" s="10"/>
      <c r="B17" s="115" t="s">
        <v>26</v>
      </c>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114"/>
    </row>
    <row r="18" spans="1:33" ht="17.100000000000001" customHeight="1">
      <c r="A18" s="10"/>
      <c r="B18" s="131" t="s">
        <v>27</v>
      </c>
      <c r="C18" s="132"/>
      <c r="D18" s="132"/>
      <c r="E18" s="132"/>
      <c r="F18" s="132"/>
      <c r="G18" s="132"/>
      <c r="H18" s="132"/>
      <c r="I18" s="132"/>
      <c r="J18" s="132"/>
      <c r="K18" s="133"/>
      <c r="L18" s="117" t="s">
        <v>28</v>
      </c>
      <c r="M18" s="118"/>
      <c r="N18" s="118"/>
      <c r="O18" s="118"/>
      <c r="P18" s="118"/>
      <c r="Q18" s="118"/>
      <c r="R18" s="119"/>
      <c r="S18" s="112" t="s">
        <v>29</v>
      </c>
      <c r="T18" s="113"/>
      <c r="U18" s="113"/>
      <c r="V18" s="113"/>
      <c r="W18" s="113"/>
      <c r="X18" s="113"/>
      <c r="Y18" s="113"/>
      <c r="Z18" s="113"/>
      <c r="AA18" s="113"/>
      <c r="AB18" s="113"/>
      <c r="AC18" s="113"/>
      <c r="AD18" s="113"/>
      <c r="AE18" s="113"/>
      <c r="AF18" s="113"/>
      <c r="AG18" s="134"/>
    </row>
    <row r="19" spans="1:33" ht="17.100000000000001" customHeight="1">
      <c r="A19" s="10"/>
      <c r="B19" s="85"/>
      <c r="C19" s="84"/>
      <c r="D19" s="84"/>
      <c r="E19" s="84"/>
      <c r="F19" s="84"/>
      <c r="G19" s="84"/>
      <c r="H19" s="84"/>
      <c r="I19" s="84"/>
      <c r="J19" s="84"/>
      <c r="K19" s="84"/>
      <c r="L19" s="359"/>
      <c r="M19" s="360"/>
      <c r="N19" s="360"/>
      <c r="O19" s="360"/>
      <c r="P19" s="360"/>
      <c r="Q19" s="360"/>
      <c r="R19" s="361"/>
      <c r="S19" s="346"/>
      <c r="T19" s="347"/>
      <c r="U19" s="347"/>
      <c r="V19" s="347"/>
      <c r="W19" s="347"/>
      <c r="X19" s="347"/>
      <c r="Y19" s="347"/>
      <c r="Z19" s="347"/>
      <c r="AA19" s="347"/>
      <c r="AB19" s="347"/>
      <c r="AC19" s="347"/>
      <c r="AD19" s="347"/>
      <c r="AE19" s="347"/>
      <c r="AF19" s="347"/>
      <c r="AG19" s="348"/>
    </row>
    <row r="20" spans="1:33" ht="17.100000000000001" customHeight="1">
      <c r="A20" s="10"/>
      <c r="B20" s="81"/>
      <c r="C20" s="80"/>
      <c r="D20" s="80"/>
      <c r="E20" s="80"/>
      <c r="F20" s="80"/>
      <c r="G20" s="80"/>
      <c r="H20" s="80"/>
      <c r="I20" s="80"/>
      <c r="J20" s="80"/>
      <c r="K20" s="80"/>
      <c r="L20" s="342"/>
      <c r="M20" s="343"/>
      <c r="N20" s="343"/>
      <c r="O20" s="343"/>
      <c r="P20" s="343"/>
      <c r="Q20" s="343"/>
      <c r="R20" s="344"/>
      <c r="S20" s="339"/>
      <c r="T20" s="340"/>
      <c r="U20" s="340"/>
      <c r="V20" s="340"/>
      <c r="W20" s="340"/>
      <c r="X20" s="340"/>
      <c r="Y20" s="340"/>
      <c r="Z20" s="340"/>
      <c r="AA20" s="340"/>
      <c r="AB20" s="340"/>
      <c r="AC20" s="340"/>
      <c r="AD20" s="340"/>
      <c r="AE20" s="340"/>
      <c r="AF20" s="340"/>
      <c r="AG20" s="341"/>
    </row>
    <row r="21" spans="1:33" ht="17.100000000000001" customHeight="1">
      <c r="A21" s="10"/>
      <c r="B21" s="81"/>
      <c r="C21" s="80"/>
      <c r="D21" s="80"/>
      <c r="E21" s="80"/>
      <c r="F21" s="80"/>
      <c r="G21" s="80"/>
      <c r="H21" s="80"/>
      <c r="I21" s="80"/>
      <c r="J21" s="80"/>
      <c r="K21" s="80"/>
      <c r="L21" s="342"/>
      <c r="M21" s="343"/>
      <c r="N21" s="343"/>
      <c r="O21" s="343"/>
      <c r="P21" s="343"/>
      <c r="Q21" s="343"/>
      <c r="R21" s="344"/>
      <c r="S21" s="339"/>
      <c r="T21" s="340"/>
      <c r="U21" s="340"/>
      <c r="V21" s="340"/>
      <c r="W21" s="340"/>
      <c r="X21" s="340"/>
      <c r="Y21" s="340"/>
      <c r="Z21" s="340"/>
      <c r="AA21" s="340"/>
      <c r="AB21" s="340"/>
      <c r="AC21" s="340"/>
      <c r="AD21" s="340"/>
      <c r="AE21" s="340"/>
      <c r="AF21" s="340"/>
      <c r="AG21" s="341"/>
    </row>
    <row r="22" spans="1:33" ht="17.100000000000001" customHeight="1">
      <c r="A22" s="10"/>
      <c r="B22" s="81"/>
      <c r="C22" s="80"/>
      <c r="D22" s="80"/>
      <c r="E22" s="80"/>
      <c r="F22" s="80"/>
      <c r="G22" s="80"/>
      <c r="H22" s="80"/>
      <c r="I22" s="80"/>
      <c r="J22" s="80"/>
      <c r="K22" s="80"/>
      <c r="L22" s="342"/>
      <c r="M22" s="343"/>
      <c r="N22" s="343"/>
      <c r="O22" s="343"/>
      <c r="P22" s="343"/>
      <c r="Q22" s="343"/>
      <c r="R22" s="344"/>
      <c r="S22" s="339"/>
      <c r="T22" s="340"/>
      <c r="U22" s="340"/>
      <c r="V22" s="340"/>
      <c r="W22" s="340"/>
      <c r="X22" s="340"/>
      <c r="Y22" s="340"/>
      <c r="Z22" s="340"/>
      <c r="AA22" s="340"/>
      <c r="AB22" s="340"/>
      <c r="AC22" s="340"/>
      <c r="AD22" s="340"/>
      <c r="AE22" s="340"/>
      <c r="AF22" s="340"/>
      <c r="AG22" s="341"/>
    </row>
    <row r="23" spans="1:33" ht="15" customHeight="1">
      <c r="A23" s="10"/>
      <c r="B23" s="81"/>
      <c r="C23" s="80"/>
      <c r="D23" s="80"/>
      <c r="E23" s="80"/>
      <c r="F23" s="80"/>
      <c r="G23" s="80"/>
      <c r="H23" s="80"/>
      <c r="I23" s="80"/>
      <c r="J23" s="80"/>
      <c r="K23" s="80"/>
      <c r="L23" s="342"/>
      <c r="M23" s="343"/>
      <c r="N23" s="343"/>
      <c r="O23" s="343"/>
      <c r="P23" s="343"/>
      <c r="Q23" s="343"/>
      <c r="R23" s="344"/>
      <c r="S23" s="339"/>
      <c r="T23" s="340"/>
      <c r="U23" s="340"/>
      <c r="V23" s="340"/>
      <c r="W23" s="340"/>
      <c r="X23" s="340"/>
      <c r="Y23" s="340"/>
      <c r="Z23" s="340"/>
      <c r="AA23" s="340"/>
      <c r="AB23" s="340"/>
      <c r="AC23" s="340"/>
      <c r="AD23" s="340"/>
      <c r="AE23" s="340"/>
      <c r="AF23" s="340"/>
      <c r="AG23" s="341"/>
    </row>
    <row r="24" spans="1:33" ht="17.100000000000001" customHeight="1">
      <c r="A24" s="10"/>
      <c r="B24" s="81"/>
      <c r="C24" s="80"/>
      <c r="D24" s="80"/>
      <c r="E24" s="80"/>
      <c r="F24" s="80"/>
      <c r="G24" s="80"/>
      <c r="H24" s="80"/>
      <c r="I24" s="80"/>
      <c r="J24" s="80"/>
      <c r="K24" s="80"/>
      <c r="L24" s="342"/>
      <c r="M24" s="343"/>
      <c r="N24" s="343"/>
      <c r="O24" s="343"/>
      <c r="P24" s="343"/>
      <c r="Q24" s="343"/>
      <c r="R24" s="344"/>
      <c r="S24" s="339"/>
      <c r="T24" s="340"/>
      <c r="U24" s="340"/>
      <c r="V24" s="340"/>
      <c r="W24" s="340"/>
      <c r="X24" s="340"/>
      <c r="Y24" s="340"/>
      <c r="Z24" s="340"/>
      <c r="AA24" s="340"/>
      <c r="AB24" s="340"/>
      <c r="AC24" s="340"/>
      <c r="AD24" s="340"/>
      <c r="AE24" s="340"/>
      <c r="AF24" s="340"/>
      <c r="AG24" s="341"/>
    </row>
    <row r="25" spans="1:33" ht="12" customHeight="1">
      <c r="A25" s="10"/>
      <c r="B25" s="81"/>
      <c r="C25" s="80"/>
      <c r="D25" s="80"/>
      <c r="E25" s="80"/>
      <c r="F25" s="80"/>
      <c r="G25" s="80"/>
      <c r="H25" s="80"/>
      <c r="I25" s="80"/>
      <c r="J25" s="80"/>
      <c r="K25" s="80"/>
      <c r="L25" s="342"/>
      <c r="M25" s="343"/>
      <c r="N25" s="343"/>
      <c r="O25" s="343"/>
      <c r="P25" s="343"/>
      <c r="Q25" s="343"/>
      <c r="R25" s="344"/>
      <c r="S25" s="339"/>
      <c r="T25" s="340"/>
      <c r="U25" s="340"/>
      <c r="V25" s="340"/>
      <c r="W25" s="340"/>
      <c r="X25" s="340"/>
      <c r="Y25" s="340"/>
      <c r="Z25" s="340"/>
      <c r="AA25" s="340"/>
      <c r="AB25" s="340"/>
      <c r="AC25" s="340"/>
      <c r="AD25" s="340"/>
      <c r="AE25" s="340"/>
      <c r="AF25" s="340"/>
      <c r="AG25" s="341"/>
    </row>
    <row r="26" spans="1:33" ht="17.100000000000001" customHeight="1">
      <c r="A26" s="10"/>
      <c r="B26" s="81"/>
      <c r="C26" s="80"/>
      <c r="D26" s="80"/>
      <c r="E26" s="80"/>
      <c r="F26" s="80"/>
      <c r="G26" s="80"/>
      <c r="H26" s="80"/>
      <c r="I26" s="80"/>
      <c r="J26" s="80"/>
      <c r="K26" s="80"/>
      <c r="L26" s="342"/>
      <c r="M26" s="343"/>
      <c r="N26" s="343"/>
      <c r="O26" s="343"/>
      <c r="P26" s="343"/>
      <c r="Q26" s="343"/>
      <c r="R26" s="344"/>
      <c r="S26" s="339"/>
      <c r="T26" s="340"/>
      <c r="U26" s="340"/>
      <c r="V26" s="340"/>
      <c r="W26" s="340"/>
      <c r="X26" s="340"/>
      <c r="Y26" s="340"/>
      <c r="Z26" s="340"/>
      <c r="AA26" s="340"/>
      <c r="AB26" s="340"/>
      <c r="AC26" s="340"/>
      <c r="AD26" s="340"/>
      <c r="AE26" s="340"/>
      <c r="AF26" s="340"/>
      <c r="AG26" s="341"/>
    </row>
    <row r="27" spans="1:33" ht="17.100000000000001" customHeight="1">
      <c r="A27" s="10"/>
      <c r="B27" s="81"/>
      <c r="C27" s="80"/>
      <c r="D27" s="80"/>
      <c r="E27" s="80"/>
      <c r="F27" s="80"/>
      <c r="G27" s="80"/>
      <c r="H27" s="80"/>
      <c r="I27" s="80"/>
      <c r="J27" s="80"/>
      <c r="K27" s="80"/>
      <c r="L27" s="342"/>
      <c r="M27" s="343"/>
      <c r="N27" s="343"/>
      <c r="O27" s="343"/>
      <c r="P27" s="343"/>
      <c r="Q27" s="343"/>
      <c r="R27" s="344"/>
      <c r="S27" s="339"/>
      <c r="T27" s="340"/>
      <c r="U27" s="340"/>
      <c r="V27" s="340"/>
      <c r="W27" s="340"/>
      <c r="X27" s="340"/>
      <c r="Y27" s="340"/>
      <c r="Z27" s="340"/>
      <c r="AA27" s="340"/>
      <c r="AB27" s="340"/>
      <c r="AC27" s="340"/>
      <c r="AD27" s="340"/>
      <c r="AE27" s="340"/>
      <c r="AF27" s="340"/>
      <c r="AG27" s="341"/>
    </row>
    <row r="28" spans="1:33" ht="17.100000000000001" customHeight="1">
      <c r="A28" s="10"/>
      <c r="B28" s="81"/>
      <c r="C28" s="80"/>
      <c r="D28" s="80"/>
      <c r="E28" s="80"/>
      <c r="F28" s="80"/>
      <c r="G28" s="80"/>
      <c r="H28" s="80"/>
      <c r="I28" s="80"/>
      <c r="J28" s="80"/>
      <c r="K28" s="80"/>
      <c r="L28" s="342"/>
      <c r="M28" s="343"/>
      <c r="N28" s="343"/>
      <c r="O28" s="343"/>
      <c r="P28" s="343"/>
      <c r="Q28" s="343"/>
      <c r="R28" s="344"/>
      <c r="S28" s="339"/>
      <c r="T28" s="340"/>
      <c r="U28" s="340"/>
      <c r="V28" s="340"/>
      <c r="W28" s="340"/>
      <c r="X28" s="340"/>
      <c r="Y28" s="340"/>
      <c r="Z28" s="340"/>
      <c r="AA28" s="340"/>
      <c r="AB28" s="340"/>
      <c r="AC28" s="340"/>
      <c r="AD28" s="340"/>
      <c r="AE28" s="340"/>
      <c r="AF28" s="340"/>
      <c r="AG28" s="341"/>
    </row>
    <row r="29" spans="1:33" ht="17.100000000000001" customHeight="1">
      <c r="A29" s="10"/>
      <c r="B29" s="81"/>
      <c r="C29" s="80"/>
      <c r="D29" s="80"/>
      <c r="E29" s="80"/>
      <c r="F29" s="80"/>
      <c r="G29" s="80"/>
      <c r="H29" s="80"/>
      <c r="I29" s="80"/>
      <c r="J29" s="80"/>
      <c r="K29" s="80"/>
      <c r="L29" s="342"/>
      <c r="M29" s="343"/>
      <c r="N29" s="343"/>
      <c r="O29" s="343"/>
      <c r="P29" s="343"/>
      <c r="Q29" s="343"/>
      <c r="R29" s="344"/>
      <c r="S29" s="339"/>
      <c r="T29" s="340"/>
      <c r="U29" s="340"/>
      <c r="V29" s="340"/>
      <c r="W29" s="340"/>
      <c r="X29" s="340"/>
      <c r="Y29" s="340"/>
      <c r="Z29" s="340"/>
      <c r="AA29" s="340"/>
      <c r="AB29" s="340"/>
      <c r="AC29" s="340"/>
      <c r="AD29" s="340"/>
      <c r="AE29" s="340"/>
      <c r="AF29" s="340"/>
      <c r="AG29" s="341"/>
    </row>
    <row r="30" spans="1:33" ht="17.100000000000001" customHeight="1">
      <c r="A30" s="10"/>
      <c r="B30" s="81"/>
      <c r="C30" s="80"/>
      <c r="D30" s="80"/>
      <c r="E30" s="80"/>
      <c r="F30" s="80"/>
      <c r="G30" s="80"/>
      <c r="H30" s="80"/>
      <c r="I30" s="80"/>
      <c r="J30" s="80"/>
      <c r="K30" s="80"/>
      <c r="L30" s="342"/>
      <c r="M30" s="343"/>
      <c r="N30" s="343"/>
      <c r="O30" s="343"/>
      <c r="P30" s="343"/>
      <c r="Q30" s="343"/>
      <c r="R30" s="344"/>
      <c r="S30" s="339"/>
      <c r="T30" s="340"/>
      <c r="U30" s="340"/>
      <c r="V30" s="340"/>
      <c r="W30" s="340"/>
      <c r="X30" s="340"/>
      <c r="Y30" s="340"/>
      <c r="Z30" s="340"/>
      <c r="AA30" s="340"/>
      <c r="AB30" s="340"/>
      <c r="AC30" s="340"/>
      <c r="AD30" s="340"/>
      <c r="AE30" s="340"/>
      <c r="AF30" s="340"/>
      <c r="AG30" s="341"/>
    </row>
    <row r="31" spans="1:33" ht="17.100000000000001" customHeight="1">
      <c r="A31" s="10"/>
      <c r="B31" s="81"/>
      <c r="C31" s="80"/>
      <c r="D31" s="80"/>
      <c r="E31" s="80"/>
      <c r="F31" s="80"/>
      <c r="G31" s="80"/>
      <c r="H31" s="80"/>
      <c r="I31" s="80"/>
      <c r="J31" s="80"/>
      <c r="K31" s="80"/>
      <c r="L31" s="342"/>
      <c r="M31" s="343"/>
      <c r="N31" s="343"/>
      <c r="O31" s="343"/>
      <c r="P31" s="343"/>
      <c r="Q31" s="343"/>
      <c r="R31" s="344"/>
      <c r="S31" s="339"/>
      <c r="T31" s="340"/>
      <c r="U31" s="340"/>
      <c r="V31" s="340"/>
      <c r="W31" s="340"/>
      <c r="X31" s="340"/>
      <c r="Y31" s="340"/>
      <c r="Z31" s="340"/>
      <c r="AA31" s="340"/>
      <c r="AB31" s="340"/>
      <c r="AC31" s="340"/>
      <c r="AD31" s="340"/>
      <c r="AE31" s="340"/>
      <c r="AF31" s="340"/>
      <c r="AG31" s="341"/>
    </row>
    <row r="32" spans="1:33" ht="17.100000000000001" customHeight="1">
      <c r="A32" s="10"/>
      <c r="B32" s="81"/>
      <c r="C32" s="80"/>
      <c r="D32" s="80"/>
      <c r="E32" s="80"/>
      <c r="F32" s="80"/>
      <c r="G32" s="80"/>
      <c r="H32" s="80"/>
      <c r="I32" s="80"/>
      <c r="J32" s="80"/>
      <c r="K32" s="80"/>
      <c r="L32" s="342"/>
      <c r="M32" s="343"/>
      <c r="N32" s="343"/>
      <c r="O32" s="343"/>
      <c r="P32" s="343"/>
      <c r="Q32" s="343"/>
      <c r="R32" s="344"/>
      <c r="S32" s="339"/>
      <c r="T32" s="340"/>
      <c r="U32" s="340"/>
      <c r="V32" s="340"/>
      <c r="W32" s="340"/>
      <c r="X32" s="340"/>
      <c r="Y32" s="340"/>
      <c r="Z32" s="340"/>
      <c r="AA32" s="340"/>
      <c r="AB32" s="340"/>
      <c r="AC32" s="340"/>
      <c r="AD32" s="340"/>
      <c r="AE32" s="340"/>
      <c r="AF32" s="340"/>
      <c r="AG32" s="341"/>
    </row>
    <row r="33" spans="1:33" ht="17.100000000000001" customHeight="1">
      <c r="A33" s="10"/>
      <c r="B33" s="81"/>
      <c r="C33" s="80"/>
      <c r="D33" s="80"/>
      <c r="E33" s="80"/>
      <c r="F33" s="80"/>
      <c r="G33" s="80"/>
      <c r="H33" s="80"/>
      <c r="I33" s="80"/>
      <c r="J33" s="80"/>
      <c r="K33" s="80"/>
      <c r="L33" s="342"/>
      <c r="M33" s="343"/>
      <c r="N33" s="343"/>
      <c r="O33" s="343"/>
      <c r="P33" s="343"/>
      <c r="Q33" s="343"/>
      <c r="R33" s="344"/>
      <c r="S33" s="339"/>
      <c r="T33" s="340"/>
      <c r="U33" s="340"/>
      <c r="V33" s="340"/>
      <c r="W33" s="340"/>
      <c r="X33" s="340"/>
      <c r="Y33" s="340"/>
      <c r="Z33" s="340"/>
      <c r="AA33" s="340"/>
      <c r="AB33" s="340"/>
      <c r="AC33" s="340"/>
      <c r="AD33" s="340"/>
      <c r="AE33" s="340"/>
      <c r="AF33" s="340"/>
      <c r="AG33" s="341"/>
    </row>
    <row r="34" spans="1:33" ht="17.100000000000001" customHeight="1">
      <c r="A34" s="10"/>
      <c r="B34" s="83"/>
      <c r="C34" s="82"/>
      <c r="D34" s="82"/>
      <c r="E34" s="82"/>
      <c r="F34" s="82"/>
      <c r="G34" s="82"/>
      <c r="H34" s="82"/>
      <c r="I34" s="82"/>
      <c r="J34" s="82"/>
      <c r="K34" s="82"/>
      <c r="L34" s="369"/>
      <c r="M34" s="370"/>
      <c r="N34" s="370"/>
      <c r="O34" s="370"/>
      <c r="P34" s="370"/>
      <c r="Q34" s="370"/>
      <c r="R34" s="371"/>
      <c r="S34" s="339"/>
      <c r="T34" s="340"/>
      <c r="U34" s="340"/>
      <c r="V34" s="340"/>
      <c r="W34" s="340"/>
      <c r="X34" s="340"/>
      <c r="Y34" s="340"/>
      <c r="Z34" s="340"/>
      <c r="AA34" s="340"/>
      <c r="AB34" s="340"/>
      <c r="AC34" s="340"/>
      <c r="AD34" s="340"/>
      <c r="AE34" s="340"/>
      <c r="AF34" s="340"/>
      <c r="AG34" s="341"/>
    </row>
    <row r="35" spans="1:33" ht="17.100000000000001" customHeight="1">
      <c r="A35" s="10"/>
      <c r="B35" s="112" t="s">
        <v>30</v>
      </c>
      <c r="C35" s="113"/>
      <c r="D35" s="113"/>
      <c r="E35" s="113"/>
      <c r="F35" s="113"/>
      <c r="G35" s="113"/>
      <c r="H35" s="113"/>
      <c r="I35" s="113"/>
      <c r="J35" s="113"/>
      <c r="K35" s="113"/>
      <c r="L35" s="356">
        <f>SUM(L19:R34)</f>
        <v>0</v>
      </c>
      <c r="M35" s="357"/>
      <c r="N35" s="357"/>
      <c r="O35" s="357"/>
      <c r="P35" s="357"/>
      <c r="Q35" s="357"/>
      <c r="R35" s="358"/>
      <c r="S35" s="41"/>
      <c r="T35" s="41"/>
      <c r="U35" s="41"/>
      <c r="V35" s="41"/>
      <c r="W35" s="41"/>
      <c r="X35" s="41"/>
      <c r="Y35" s="41"/>
      <c r="Z35" s="41"/>
      <c r="AA35" s="41"/>
      <c r="AB35" s="41"/>
      <c r="AC35" s="41"/>
      <c r="AD35" s="41"/>
      <c r="AE35" s="41"/>
      <c r="AF35" s="41"/>
      <c r="AG35" s="114"/>
    </row>
    <row r="36" spans="1:33" ht="17.100000000000001" customHeight="1">
      <c r="A36" s="10"/>
      <c r="B36" s="115" t="s">
        <v>31</v>
      </c>
      <c r="C36" s="41"/>
      <c r="D36" s="41"/>
      <c r="E36" s="41"/>
      <c r="F36" s="41"/>
      <c r="G36" s="41"/>
      <c r="H36" s="41"/>
      <c r="I36" s="41"/>
      <c r="J36" s="41"/>
      <c r="K36" s="116"/>
      <c r="L36" s="116"/>
      <c r="M36" s="116"/>
      <c r="N36" s="116"/>
      <c r="O36" s="116"/>
      <c r="P36" s="116"/>
      <c r="Q36" s="116"/>
      <c r="R36" s="116"/>
      <c r="S36" s="116"/>
      <c r="T36" s="116"/>
      <c r="U36" s="116"/>
      <c r="V36" s="116"/>
      <c r="W36" s="116"/>
      <c r="X36" s="116"/>
      <c r="Y36" s="116"/>
      <c r="Z36" s="116"/>
      <c r="AA36" s="116"/>
      <c r="AB36" s="116"/>
      <c r="AC36" s="116"/>
      <c r="AD36" s="116"/>
      <c r="AE36" s="116"/>
      <c r="AF36" s="116"/>
      <c r="AG36" s="47"/>
    </row>
    <row r="37" spans="1:33" ht="17.100000000000001" customHeight="1">
      <c r="A37" s="10"/>
      <c r="B37" s="117" t="s">
        <v>32</v>
      </c>
      <c r="C37" s="118"/>
      <c r="D37" s="118"/>
      <c r="E37" s="118"/>
      <c r="F37" s="118"/>
      <c r="G37" s="118"/>
      <c r="H37" s="118"/>
      <c r="I37" s="118"/>
      <c r="J37" s="119"/>
      <c r="K37" s="117" t="s">
        <v>33</v>
      </c>
      <c r="L37" s="118"/>
      <c r="M37" s="118"/>
      <c r="N37" s="118"/>
      <c r="O37" s="118"/>
      <c r="P37" s="118"/>
      <c r="Q37" s="119"/>
      <c r="R37" s="117" t="s">
        <v>34</v>
      </c>
      <c r="S37" s="119"/>
      <c r="T37" s="117" t="s">
        <v>35</v>
      </c>
      <c r="U37" s="118"/>
      <c r="V37" s="118"/>
      <c r="W37" s="119"/>
      <c r="X37" s="117" t="s">
        <v>28</v>
      </c>
      <c r="Y37" s="118"/>
      <c r="Z37" s="118"/>
      <c r="AA37" s="119"/>
      <c r="AB37" s="336" t="s">
        <v>244</v>
      </c>
      <c r="AC37" s="337"/>
      <c r="AD37" s="337"/>
      <c r="AE37" s="337"/>
      <c r="AF37" s="337"/>
      <c r="AG37" s="338"/>
    </row>
    <row r="38" spans="1:33" ht="17.100000000000001" customHeight="1">
      <c r="A38" s="10"/>
      <c r="B38" s="389"/>
      <c r="C38" s="390"/>
      <c r="D38" s="390"/>
      <c r="E38" s="390"/>
      <c r="F38" s="390"/>
      <c r="G38" s="390"/>
      <c r="H38" s="390"/>
      <c r="I38" s="390"/>
      <c r="J38" s="390"/>
      <c r="K38" s="391"/>
      <c r="L38" s="392"/>
      <c r="M38" s="392"/>
      <c r="N38" s="392"/>
      <c r="O38" s="392"/>
      <c r="P38" s="392"/>
      <c r="Q38" s="392"/>
      <c r="R38" s="393"/>
      <c r="S38" s="394"/>
      <c r="T38" s="395"/>
      <c r="U38" s="396"/>
      <c r="V38" s="396"/>
      <c r="W38" s="396"/>
      <c r="X38" s="397">
        <f t="shared" ref="X38:X44" si="0">R38*T38</f>
        <v>0</v>
      </c>
      <c r="Y38" s="398"/>
      <c r="Z38" s="398"/>
      <c r="AA38" s="399"/>
      <c r="AB38" s="372" t="str">
        <f>IF(T38="","",交付申請書!$D$33)</f>
        <v/>
      </c>
      <c r="AC38" s="373"/>
      <c r="AD38" s="373"/>
      <c r="AE38" s="373"/>
      <c r="AF38" s="373"/>
      <c r="AG38" s="374"/>
    </row>
    <row r="39" spans="1:33" ht="17.100000000000001" customHeight="1">
      <c r="A39" s="10"/>
      <c r="B39" s="375"/>
      <c r="C39" s="376"/>
      <c r="D39" s="376"/>
      <c r="E39" s="376"/>
      <c r="F39" s="376"/>
      <c r="G39" s="376"/>
      <c r="H39" s="376"/>
      <c r="I39" s="376"/>
      <c r="J39" s="376"/>
      <c r="K39" s="377"/>
      <c r="L39" s="378"/>
      <c r="M39" s="378"/>
      <c r="N39" s="378"/>
      <c r="O39" s="378"/>
      <c r="P39" s="378"/>
      <c r="Q39" s="378"/>
      <c r="R39" s="379"/>
      <c r="S39" s="380"/>
      <c r="T39" s="381"/>
      <c r="U39" s="382"/>
      <c r="V39" s="382"/>
      <c r="W39" s="382"/>
      <c r="X39" s="383">
        <f t="shared" si="0"/>
        <v>0</v>
      </c>
      <c r="Y39" s="384"/>
      <c r="Z39" s="384"/>
      <c r="AA39" s="385"/>
      <c r="AB39" s="386" t="str">
        <f>IF(T39="","",交付申請書!$D$33)</f>
        <v/>
      </c>
      <c r="AC39" s="387"/>
      <c r="AD39" s="387"/>
      <c r="AE39" s="387"/>
      <c r="AF39" s="387"/>
      <c r="AG39" s="388"/>
    </row>
    <row r="40" spans="1:33" ht="17.100000000000001" customHeight="1">
      <c r="A40" s="10"/>
      <c r="B40" s="375"/>
      <c r="C40" s="376"/>
      <c r="D40" s="376"/>
      <c r="E40" s="376"/>
      <c r="F40" s="376"/>
      <c r="G40" s="376"/>
      <c r="H40" s="376"/>
      <c r="I40" s="376"/>
      <c r="J40" s="376"/>
      <c r="K40" s="377"/>
      <c r="L40" s="378"/>
      <c r="M40" s="378"/>
      <c r="N40" s="378"/>
      <c r="O40" s="378"/>
      <c r="P40" s="378"/>
      <c r="Q40" s="378"/>
      <c r="R40" s="379"/>
      <c r="S40" s="380"/>
      <c r="T40" s="381"/>
      <c r="U40" s="382"/>
      <c r="V40" s="382"/>
      <c r="W40" s="382"/>
      <c r="X40" s="383">
        <f t="shared" si="0"/>
        <v>0</v>
      </c>
      <c r="Y40" s="384"/>
      <c r="Z40" s="384"/>
      <c r="AA40" s="385"/>
      <c r="AB40" s="386" t="str">
        <f>IF(T40="","",交付申請書!$D$33)</f>
        <v/>
      </c>
      <c r="AC40" s="387"/>
      <c r="AD40" s="387"/>
      <c r="AE40" s="387"/>
      <c r="AF40" s="387"/>
      <c r="AG40" s="388"/>
    </row>
    <row r="41" spans="1:33" ht="17.100000000000001" customHeight="1">
      <c r="A41" s="10"/>
      <c r="B41" s="375"/>
      <c r="C41" s="376"/>
      <c r="D41" s="376"/>
      <c r="E41" s="376"/>
      <c r="F41" s="376"/>
      <c r="G41" s="376"/>
      <c r="H41" s="376"/>
      <c r="I41" s="376"/>
      <c r="J41" s="376"/>
      <c r="K41" s="377"/>
      <c r="L41" s="378"/>
      <c r="M41" s="378"/>
      <c r="N41" s="378"/>
      <c r="O41" s="378"/>
      <c r="P41" s="378"/>
      <c r="Q41" s="378"/>
      <c r="R41" s="379"/>
      <c r="S41" s="380"/>
      <c r="T41" s="381"/>
      <c r="U41" s="382"/>
      <c r="V41" s="382"/>
      <c r="W41" s="382"/>
      <c r="X41" s="383">
        <f t="shared" si="0"/>
        <v>0</v>
      </c>
      <c r="Y41" s="384"/>
      <c r="Z41" s="384"/>
      <c r="AA41" s="385"/>
      <c r="AB41" s="386" t="str">
        <f>IF(T41="","",交付申請書!$D$33)</f>
        <v/>
      </c>
      <c r="AC41" s="387"/>
      <c r="AD41" s="387"/>
      <c r="AE41" s="387"/>
      <c r="AF41" s="387"/>
      <c r="AG41" s="388"/>
    </row>
    <row r="42" spans="1:33" ht="14.1" customHeight="1">
      <c r="A42" s="10"/>
      <c r="B42" s="375"/>
      <c r="C42" s="376"/>
      <c r="D42" s="376"/>
      <c r="E42" s="376"/>
      <c r="F42" s="376"/>
      <c r="G42" s="376"/>
      <c r="H42" s="376"/>
      <c r="I42" s="376"/>
      <c r="J42" s="376"/>
      <c r="K42" s="377"/>
      <c r="L42" s="378"/>
      <c r="M42" s="378"/>
      <c r="N42" s="378"/>
      <c r="O42" s="378"/>
      <c r="P42" s="378"/>
      <c r="Q42" s="378"/>
      <c r="R42" s="379"/>
      <c r="S42" s="380"/>
      <c r="T42" s="381"/>
      <c r="U42" s="382"/>
      <c r="V42" s="382"/>
      <c r="W42" s="382"/>
      <c r="X42" s="383">
        <f t="shared" si="0"/>
        <v>0</v>
      </c>
      <c r="Y42" s="384"/>
      <c r="Z42" s="384"/>
      <c r="AA42" s="385"/>
      <c r="AB42" s="386" t="str">
        <f>IF(T42="","",交付申請書!$D$33)</f>
        <v/>
      </c>
      <c r="AC42" s="387"/>
      <c r="AD42" s="387"/>
      <c r="AE42" s="387"/>
      <c r="AF42" s="387"/>
      <c r="AG42" s="388"/>
    </row>
    <row r="43" spans="1:33" ht="16.149999999999999" customHeight="1">
      <c r="A43" s="10"/>
      <c r="B43" s="375"/>
      <c r="C43" s="376"/>
      <c r="D43" s="376"/>
      <c r="E43" s="376"/>
      <c r="F43" s="376"/>
      <c r="G43" s="376"/>
      <c r="H43" s="376"/>
      <c r="I43" s="376"/>
      <c r="J43" s="376"/>
      <c r="K43" s="377"/>
      <c r="L43" s="378"/>
      <c r="M43" s="378"/>
      <c r="N43" s="378"/>
      <c r="O43" s="378"/>
      <c r="P43" s="378"/>
      <c r="Q43" s="378"/>
      <c r="R43" s="379"/>
      <c r="S43" s="380"/>
      <c r="T43" s="381"/>
      <c r="U43" s="382"/>
      <c r="V43" s="382"/>
      <c r="W43" s="382"/>
      <c r="X43" s="383">
        <f t="shared" si="0"/>
        <v>0</v>
      </c>
      <c r="Y43" s="384"/>
      <c r="Z43" s="384"/>
      <c r="AA43" s="385"/>
      <c r="AB43" s="386" t="str">
        <f>IF(T43="","",交付申請書!$D$33)</f>
        <v/>
      </c>
      <c r="AC43" s="387"/>
      <c r="AD43" s="387"/>
      <c r="AE43" s="387"/>
      <c r="AF43" s="387"/>
      <c r="AG43" s="388"/>
    </row>
    <row r="44" spans="1:33" ht="17.100000000000001" customHeight="1">
      <c r="A44" s="10"/>
      <c r="B44" s="403"/>
      <c r="C44" s="404"/>
      <c r="D44" s="404"/>
      <c r="E44" s="404"/>
      <c r="F44" s="404"/>
      <c r="G44" s="404"/>
      <c r="H44" s="404"/>
      <c r="I44" s="404"/>
      <c r="J44" s="404"/>
      <c r="K44" s="405"/>
      <c r="L44" s="406"/>
      <c r="M44" s="406"/>
      <c r="N44" s="406"/>
      <c r="O44" s="406"/>
      <c r="P44" s="406"/>
      <c r="Q44" s="406"/>
      <c r="R44" s="407"/>
      <c r="S44" s="408"/>
      <c r="T44" s="409"/>
      <c r="U44" s="410"/>
      <c r="V44" s="410"/>
      <c r="W44" s="410"/>
      <c r="X44" s="411">
        <f t="shared" si="0"/>
        <v>0</v>
      </c>
      <c r="Y44" s="412"/>
      <c r="Z44" s="412"/>
      <c r="AA44" s="413"/>
      <c r="AB44" s="414" t="str">
        <f>IF(T44="","",交付申請書!$D$33)</f>
        <v/>
      </c>
      <c r="AC44" s="415"/>
      <c r="AD44" s="415"/>
      <c r="AE44" s="415"/>
      <c r="AF44" s="415"/>
      <c r="AG44" s="416"/>
    </row>
    <row r="45" spans="1:33" ht="13.5" customHeight="1">
      <c r="A45" s="10"/>
      <c r="B45" s="91" t="s">
        <v>36</v>
      </c>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row>
    <row r="46" spans="1:33" ht="13.5" customHeight="1">
      <c r="A46" s="10"/>
      <c r="B46" s="91" t="s">
        <v>37</v>
      </c>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row>
    <row r="47" spans="1:33" ht="13.5" customHeight="1"/>
    <row r="48" spans="1:33"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sheetData>
  <mergeCells count="89">
    <mergeCell ref="A6:AB6"/>
    <mergeCell ref="AE6:AG6"/>
    <mergeCell ref="X4:AG4"/>
    <mergeCell ref="B44:J44"/>
    <mergeCell ref="K44:Q44"/>
    <mergeCell ref="R44:S44"/>
    <mergeCell ref="T44:W44"/>
    <mergeCell ref="X44:AA44"/>
    <mergeCell ref="AB44:AG44"/>
    <mergeCell ref="B43:J43"/>
    <mergeCell ref="K43:Q43"/>
    <mergeCell ref="R43:S43"/>
    <mergeCell ref="T43:W43"/>
    <mergeCell ref="X43:AA43"/>
    <mergeCell ref="AB43:AG43"/>
    <mergeCell ref="B42:J42"/>
    <mergeCell ref="K42:Q42"/>
    <mergeCell ref="R42:S42"/>
    <mergeCell ref="T42:W42"/>
    <mergeCell ref="X42:AA42"/>
    <mergeCell ref="AB42:AG42"/>
    <mergeCell ref="AB40:AG40"/>
    <mergeCell ref="B41:J41"/>
    <mergeCell ref="K41:Q41"/>
    <mergeCell ref="R41:S41"/>
    <mergeCell ref="T41:W41"/>
    <mergeCell ref="X41:AA41"/>
    <mergeCell ref="AB41:AG41"/>
    <mergeCell ref="B40:J40"/>
    <mergeCell ref="K40:Q40"/>
    <mergeCell ref="R40:S40"/>
    <mergeCell ref="T40:W40"/>
    <mergeCell ref="X40:AA40"/>
    <mergeCell ref="AB38:AG38"/>
    <mergeCell ref="B39:J39"/>
    <mergeCell ref="K39:Q39"/>
    <mergeCell ref="R39:S39"/>
    <mergeCell ref="T39:W39"/>
    <mergeCell ref="X39:AA39"/>
    <mergeCell ref="AB39:AG39"/>
    <mergeCell ref="B38:J38"/>
    <mergeCell ref="K38:Q38"/>
    <mergeCell ref="R38:S38"/>
    <mergeCell ref="T38:W38"/>
    <mergeCell ref="X38:AA38"/>
    <mergeCell ref="L35:R35"/>
    <mergeCell ref="L29:R29"/>
    <mergeCell ref="L30:R30"/>
    <mergeCell ref="L31:R31"/>
    <mergeCell ref="L32:R32"/>
    <mergeCell ref="L33:R33"/>
    <mergeCell ref="L34:R34"/>
    <mergeCell ref="A5:AG5"/>
    <mergeCell ref="S19:AG19"/>
    <mergeCell ref="S20:AG20"/>
    <mergeCell ref="S21:AG21"/>
    <mergeCell ref="AA13:AG15"/>
    <mergeCell ref="AA10:AG10"/>
    <mergeCell ref="M16:S16"/>
    <mergeCell ref="T16:Z16"/>
    <mergeCell ref="T10:Z10"/>
    <mergeCell ref="L19:R19"/>
    <mergeCell ref="L20:R20"/>
    <mergeCell ref="L21:R21"/>
    <mergeCell ref="F10:K10"/>
    <mergeCell ref="M10:R10"/>
    <mergeCell ref="F16:K16"/>
    <mergeCell ref="AA16:AG16"/>
    <mergeCell ref="S30:AG30"/>
    <mergeCell ref="L25:R25"/>
    <mergeCell ref="L22:R22"/>
    <mergeCell ref="L23:R23"/>
    <mergeCell ref="L26:R26"/>
    <mergeCell ref="L27:R27"/>
    <mergeCell ref="L28:R28"/>
    <mergeCell ref="S25:AG25"/>
    <mergeCell ref="S26:AG26"/>
    <mergeCell ref="S27:AG27"/>
    <mergeCell ref="S28:AG28"/>
    <mergeCell ref="S29:AG29"/>
    <mergeCell ref="L24:R24"/>
    <mergeCell ref="S22:AG22"/>
    <mergeCell ref="S23:AG23"/>
    <mergeCell ref="S24:AG24"/>
    <mergeCell ref="AB37:AG37"/>
    <mergeCell ref="S31:AG31"/>
    <mergeCell ref="S32:AG32"/>
    <mergeCell ref="S33:AG33"/>
    <mergeCell ref="S34:AG34"/>
  </mergeCells>
  <phoneticPr fontId="1"/>
  <pageMargins left="0.62992125984251968" right="0" top="0.98425196850393704" bottom="0" header="0.31496062992125984" footer="0.31496062992125984"/>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62BBE8-F0AD-4D47-9333-FFABD15F6767}">
  <sheetPr codeName="Sheet4"/>
  <dimension ref="B2:I36"/>
  <sheetViews>
    <sheetView topLeftCell="A3" zoomScale="140" zoomScaleNormal="140" workbookViewId="0">
      <selection activeCell="C31" sqref="C31"/>
    </sheetView>
  </sheetViews>
  <sheetFormatPr defaultColWidth="13" defaultRowHeight="12"/>
  <cols>
    <col min="1" max="1" width="2.75" style="4" customWidth="1"/>
    <col min="2" max="2" width="27" style="4" bestFit="1" customWidth="1"/>
    <col min="3" max="3" width="8" style="4" bestFit="1" customWidth="1"/>
    <col min="4" max="4" width="6.125" style="4" bestFit="1" customWidth="1"/>
    <col min="5" max="5" width="10.625" style="4" bestFit="1" customWidth="1"/>
    <col min="6" max="16384" width="13" style="4"/>
  </cols>
  <sheetData>
    <row r="2" spans="2:9">
      <c r="B2" s="6"/>
      <c r="C2" s="9"/>
      <c r="D2" s="9"/>
      <c r="E2" s="8"/>
      <c r="F2" s="417" t="s">
        <v>107</v>
      </c>
      <c r="G2" s="417"/>
      <c r="H2" s="417" t="s">
        <v>106</v>
      </c>
      <c r="I2" s="417"/>
    </row>
    <row r="3" spans="2:9">
      <c r="B3" s="6" t="s">
        <v>105</v>
      </c>
      <c r="C3" s="9"/>
      <c r="D3" s="9"/>
      <c r="E3" s="8"/>
      <c r="F3" s="417" t="s">
        <v>104</v>
      </c>
      <c r="G3" s="417"/>
      <c r="H3" s="417" t="s">
        <v>103</v>
      </c>
      <c r="I3" s="417"/>
    </row>
    <row r="4" spans="2:9" ht="13.5" customHeight="1">
      <c r="B4" s="6" t="s">
        <v>102</v>
      </c>
      <c r="C4" s="7">
        <v>2.6192466666666667</v>
      </c>
      <c r="D4" s="6" t="s">
        <v>95</v>
      </c>
      <c r="E4" s="6" t="s">
        <v>94</v>
      </c>
      <c r="F4" s="6">
        <v>38.200000000000003</v>
      </c>
      <c r="G4" s="6" t="s">
        <v>93</v>
      </c>
      <c r="H4" s="6">
        <v>1.8700000000000001E-2</v>
      </c>
      <c r="I4" s="6" t="s">
        <v>71</v>
      </c>
    </row>
    <row r="5" spans="2:9">
      <c r="B5" s="6" t="s">
        <v>101</v>
      </c>
      <c r="C5" s="7">
        <v>2.3815733333333333</v>
      </c>
      <c r="D5" s="6" t="s">
        <v>95</v>
      </c>
      <c r="E5" s="6" t="s">
        <v>94</v>
      </c>
      <c r="F5" s="6">
        <v>35.299999999999997</v>
      </c>
      <c r="G5" s="6" t="s">
        <v>93</v>
      </c>
      <c r="H5" s="6">
        <v>1.84E-2</v>
      </c>
      <c r="I5" s="6" t="s">
        <v>71</v>
      </c>
    </row>
    <row r="6" spans="2:9">
      <c r="B6" s="6" t="s">
        <v>61</v>
      </c>
      <c r="C6" s="7">
        <v>2.29</v>
      </c>
      <c r="D6" s="6" t="s">
        <v>95</v>
      </c>
      <c r="E6" s="6" t="s">
        <v>94</v>
      </c>
      <c r="F6" s="6">
        <v>34.6</v>
      </c>
      <c r="G6" s="6" t="s">
        <v>93</v>
      </c>
      <c r="H6" s="6">
        <v>1.83E-2</v>
      </c>
      <c r="I6" s="6" t="s">
        <v>71</v>
      </c>
    </row>
    <row r="7" spans="2:9">
      <c r="B7" s="6" t="s">
        <v>100</v>
      </c>
      <c r="C7" s="7">
        <v>2.2422400000000002</v>
      </c>
      <c r="D7" s="6" t="s">
        <v>95</v>
      </c>
      <c r="E7" s="6" t="s">
        <v>94</v>
      </c>
      <c r="F7" s="6">
        <v>33.6</v>
      </c>
      <c r="G7" s="6" t="s">
        <v>93</v>
      </c>
      <c r="H7" s="6">
        <v>1.8200000000000001E-2</v>
      </c>
      <c r="I7" s="6" t="s">
        <v>71</v>
      </c>
    </row>
    <row r="8" spans="2:9">
      <c r="B8" s="6" t="s">
        <v>99</v>
      </c>
      <c r="C8" s="7">
        <v>2.5</v>
      </c>
      <c r="D8" s="6" t="s">
        <v>95</v>
      </c>
      <c r="E8" s="6" t="s">
        <v>94</v>
      </c>
      <c r="F8" s="6">
        <v>36.700000000000003</v>
      </c>
      <c r="G8" s="6" t="s">
        <v>93</v>
      </c>
      <c r="H8" s="6">
        <v>1.8499999999999999E-2</v>
      </c>
      <c r="I8" s="6" t="s">
        <v>71</v>
      </c>
    </row>
    <row r="9" spans="2:9">
      <c r="B9" s="6" t="s">
        <v>98</v>
      </c>
      <c r="C9" s="7">
        <v>2.62</v>
      </c>
      <c r="D9" s="6" t="s">
        <v>95</v>
      </c>
      <c r="E9" s="6" t="s">
        <v>94</v>
      </c>
      <c r="F9" s="6">
        <v>37.700000000000003</v>
      </c>
      <c r="G9" s="6" t="s">
        <v>93</v>
      </c>
      <c r="H9" s="6">
        <v>1.8700000000000001E-2</v>
      </c>
      <c r="I9" s="6" t="s">
        <v>71</v>
      </c>
    </row>
    <row r="10" spans="2:9">
      <c r="B10" s="6" t="s">
        <v>97</v>
      </c>
      <c r="C10" s="7">
        <v>2.75</v>
      </c>
      <c r="D10" s="6" t="s">
        <v>95</v>
      </c>
      <c r="E10" s="6" t="s">
        <v>94</v>
      </c>
      <c r="F10" s="6">
        <v>39.1</v>
      </c>
      <c r="G10" s="6" t="s">
        <v>93</v>
      </c>
      <c r="H10" s="6">
        <v>1.89E-2</v>
      </c>
      <c r="I10" s="6" t="s">
        <v>71</v>
      </c>
    </row>
    <row r="11" spans="2:9">
      <c r="B11" s="6" t="s">
        <v>96</v>
      </c>
      <c r="C11" s="7">
        <v>3.1</v>
      </c>
      <c r="D11" s="6" t="s">
        <v>95</v>
      </c>
      <c r="E11" s="6" t="s">
        <v>94</v>
      </c>
      <c r="F11" s="6">
        <v>41.9</v>
      </c>
      <c r="G11" s="6" t="s">
        <v>93</v>
      </c>
      <c r="H11" s="6">
        <v>1.95E-2</v>
      </c>
      <c r="I11" s="6" t="s">
        <v>71</v>
      </c>
    </row>
    <row r="12" spans="2:9">
      <c r="B12" s="6" t="s">
        <v>92</v>
      </c>
      <c r="C12" s="7">
        <v>3.1193066666666667</v>
      </c>
      <c r="D12" s="6" t="s">
        <v>81</v>
      </c>
      <c r="E12" s="6" t="s">
        <v>80</v>
      </c>
      <c r="F12" s="6">
        <v>40.9</v>
      </c>
      <c r="G12" s="6" t="s">
        <v>79</v>
      </c>
      <c r="H12" s="6">
        <v>2.0799999999999999E-2</v>
      </c>
      <c r="I12" s="6" t="s">
        <v>71</v>
      </c>
    </row>
    <row r="13" spans="2:9">
      <c r="B13" s="6" t="s">
        <v>91</v>
      </c>
      <c r="C13" s="7">
        <v>2.7846866666666661</v>
      </c>
      <c r="D13" s="6" t="s">
        <v>81</v>
      </c>
      <c r="E13" s="6" t="s">
        <v>80</v>
      </c>
      <c r="F13" s="6">
        <v>29.9</v>
      </c>
      <c r="G13" s="6" t="s">
        <v>79</v>
      </c>
      <c r="H13" s="6">
        <v>2.5399999999999999E-2</v>
      </c>
      <c r="I13" s="6" t="s">
        <v>71</v>
      </c>
    </row>
    <row r="14" spans="2:9">
      <c r="B14" s="6" t="s">
        <v>90</v>
      </c>
      <c r="C14" s="7">
        <v>2.9988933333333332</v>
      </c>
      <c r="D14" s="6" t="s">
        <v>81</v>
      </c>
      <c r="E14" s="6" t="s">
        <v>80</v>
      </c>
      <c r="F14" s="6">
        <v>50.8</v>
      </c>
      <c r="G14" s="6" t="s">
        <v>79</v>
      </c>
      <c r="H14" s="6">
        <v>1.61E-2</v>
      </c>
      <c r="I14" s="6" t="s">
        <v>71</v>
      </c>
    </row>
    <row r="15" spans="2:9">
      <c r="B15" s="6" t="s">
        <v>89</v>
      </c>
      <c r="C15" s="7">
        <v>2.3377933333333334</v>
      </c>
      <c r="D15" s="6" t="s">
        <v>74</v>
      </c>
      <c r="E15" s="6" t="s">
        <v>73</v>
      </c>
      <c r="F15" s="6">
        <v>44.9</v>
      </c>
      <c r="G15" s="6" t="s">
        <v>72</v>
      </c>
      <c r="H15" s="6">
        <v>1.4200000000000001E-2</v>
      </c>
      <c r="I15" s="6" t="s">
        <v>71</v>
      </c>
    </row>
    <row r="16" spans="2:9">
      <c r="B16" s="6" t="s">
        <v>88</v>
      </c>
      <c r="C16" s="7">
        <v>2.79</v>
      </c>
      <c r="D16" s="6" t="s">
        <v>81</v>
      </c>
      <c r="E16" s="6" t="s">
        <v>80</v>
      </c>
      <c r="F16" s="6">
        <v>54.6</v>
      </c>
      <c r="G16" s="6" t="s">
        <v>79</v>
      </c>
      <c r="H16" s="6">
        <v>1.35E-2</v>
      </c>
      <c r="I16" s="6" t="s">
        <v>71</v>
      </c>
    </row>
    <row r="17" spans="2:9">
      <c r="B17" s="6" t="s">
        <v>87</v>
      </c>
      <c r="C17" s="7">
        <v>2.21705</v>
      </c>
      <c r="D17" s="6" t="s">
        <v>74</v>
      </c>
      <c r="E17" s="6" t="s">
        <v>73</v>
      </c>
      <c r="F17" s="6">
        <v>43.5</v>
      </c>
      <c r="G17" s="6" t="s">
        <v>72</v>
      </c>
      <c r="H17" s="6">
        <v>1.3899999999999999E-2</v>
      </c>
      <c r="I17" s="6" t="s">
        <v>71</v>
      </c>
    </row>
    <row r="18" spans="2:9">
      <c r="B18" s="6" t="s">
        <v>86</v>
      </c>
      <c r="C18" s="7">
        <v>2.6051666666666669</v>
      </c>
      <c r="D18" s="6" t="s">
        <v>81</v>
      </c>
      <c r="E18" s="6" t="s">
        <v>80</v>
      </c>
      <c r="F18" s="6">
        <v>29</v>
      </c>
      <c r="G18" s="6" t="s">
        <v>79</v>
      </c>
      <c r="H18" s="6">
        <v>2.4500000000000001E-2</v>
      </c>
      <c r="I18" s="6" t="s">
        <v>71</v>
      </c>
    </row>
    <row r="19" spans="2:9">
      <c r="B19" s="6" t="s">
        <v>85</v>
      </c>
      <c r="C19" s="7">
        <v>2.3275633333333334</v>
      </c>
      <c r="D19" s="6" t="s">
        <v>81</v>
      </c>
      <c r="E19" s="6" t="s">
        <v>80</v>
      </c>
      <c r="F19" s="6">
        <v>25.7</v>
      </c>
      <c r="G19" s="6" t="s">
        <v>79</v>
      </c>
      <c r="H19" s="6">
        <v>2.47E-2</v>
      </c>
      <c r="I19" s="6" t="s">
        <v>71</v>
      </c>
    </row>
    <row r="20" spans="2:9">
      <c r="B20" s="6" t="s">
        <v>84</v>
      </c>
      <c r="C20" s="7">
        <v>2.5151499999999998</v>
      </c>
      <c r="D20" s="6" t="s">
        <v>81</v>
      </c>
      <c r="E20" s="6" t="s">
        <v>80</v>
      </c>
      <c r="F20" s="6">
        <v>26.9</v>
      </c>
      <c r="G20" s="6" t="s">
        <v>79</v>
      </c>
      <c r="H20" s="6">
        <v>2.5499999999999998E-2</v>
      </c>
      <c r="I20" s="6" t="s">
        <v>71</v>
      </c>
    </row>
    <row r="21" spans="2:9">
      <c r="B21" s="6" t="s">
        <v>83</v>
      </c>
      <c r="C21" s="7">
        <v>3.1693199999999995</v>
      </c>
      <c r="D21" s="6" t="s">
        <v>81</v>
      </c>
      <c r="E21" s="6" t="s">
        <v>80</v>
      </c>
      <c r="F21" s="6">
        <v>29.4</v>
      </c>
      <c r="G21" s="6" t="s">
        <v>79</v>
      </c>
      <c r="H21" s="6">
        <v>2.9399999999999999E-2</v>
      </c>
      <c r="I21" s="6" t="s">
        <v>71</v>
      </c>
    </row>
    <row r="22" spans="2:9">
      <c r="B22" s="6" t="s">
        <v>82</v>
      </c>
      <c r="C22" s="7">
        <v>2.8584233333333326</v>
      </c>
      <c r="D22" s="6" t="s">
        <v>81</v>
      </c>
      <c r="E22" s="6" t="s">
        <v>80</v>
      </c>
      <c r="F22" s="6">
        <v>37.299999999999997</v>
      </c>
      <c r="G22" s="6" t="s">
        <v>79</v>
      </c>
      <c r="H22" s="6">
        <v>2.0899999999999998E-2</v>
      </c>
      <c r="I22" s="6" t="s">
        <v>71</v>
      </c>
    </row>
    <row r="23" spans="2:9">
      <c r="B23" s="6" t="s">
        <v>78</v>
      </c>
      <c r="C23" s="7">
        <v>0.85103333333333342</v>
      </c>
      <c r="D23" s="6" t="s">
        <v>74</v>
      </c>
      <c r="E23" s="6" t="s">
        <v>73</v>
      </c>
      <c r="F23" s="6">
        <v>21.1</v>
      </c>
      <c r="G23" s="6" t="s">
        <v>72</v>
      </c>
      <c r="H23" s="6">
        <v>1.0999999999999999E-2</v>
      </c>
      <c r="I23" s="6" t="s">
        <v>71</v>
      </c>
    </row>
    <row r="24" spans="2:9">
      <c r="B24" s="6" t="s">
        <v>77</v>
      </c>
      <c r="C24" s="7">
        <v>0.32883766666666664</v>
      </c>
      <c r="D24" s="6" t="s">
        <v>74</v>
      </c>
      <c r="E24" s="6" t="s">
        <v>73</v>
      </c>
      <c r="F24" s="6">
        <v>3.41</v>
      </c>
      <c r="G24" s="6" t="s">
        <v>72</v>
      </c>
      <c r="H24" s="6">
        <v>2.63E-2</v>
      </c>
      <c r="I24" s="6" t="s">
        <v>71</v>
      </c>
    </row>
    <row r="25" spans="2:9">
      <c r="B25" s="6" t="s">
        <v>76</v>
      </c>
      <c r="C25" s="7">
        <v>1.1841279999999998</v>
      </c>
      <c r="D25" s="6" t="s">
        <v>74</v>
      </c>
      <c r="E25" s="6" t="s">
        <v>73</v>
      </c>
      <c r="F25" s="6">
        <v>8.41</v>
      </c>
      <c r="G25" s="6" t="s">
        <v>72</v>
      </c>
      <c r="H25" s="6">
        <v>3.8399999999999997E-2</v>
      </c>
      <c r="I25" s="6" t="s">
        <v>71</v>
      </c>
    </row>
    <row r="26" spans="2:9">
      <c r="B26" s="6" t="s">
        <v>75</v>
      </c>
      <c r="C26" s="7">
        <f>F26*H26*44/12</f>
        <v>2.2340266666666664</v>
      </c>
      <c r="D26" s="6" t="s">
        <v>74</v>
      </c>
      <c r="E26" s="6" t="s">
        <v>73</v>
      </c>
      <c r="F26" s="93">
        <v>44.8</v>
      </c>
      <c r="G26" s="6" t="s">
        <v>72</v>
      </c>
      <c r="H26" s="6">
        <v>1.3599999999999999E-2</v>
      </c>
      <c r="I26" s="6" t="s">
        <v>71</v>
      </c>
    </row>
    <row r="27" spans="2:9">
      <c r="B27" s="6"/>
      <c r="C27" s="6"/>
      <c r="D27" s="6"/>
      <c r="E27" s="6"/>
      <c r="F27" s="6"/>
      <c r="G27" s="6"/>
      <c r="H27" s="6"/>
      <c r="I27" s="6"/>
    </row>
    <row r="28" spans="2:9">
      <c r="B28" s="6" t="s">
        <v>70</v>
      </c>
      <c r="C28" s="6">
        <v>0.06</v>
      </c>
      <c r="D28" s="6" t="s">
        <v>66</v>
      </c>
      <c r="E28" s="6" t="s">
        <v>65</v>
      </c>
      <c r="F28" s="6"/>
      <c r="G28" s="6"/>
      <c r="H28" s="6"/>
      <c r="I28" s="6"/>
    </row>
    <row r="29" spans="2:9">
      <c r="B29" s="6" t="s">
        <v>69</v>
      </c>
      <c r="C29" s="6">
        <v>5.7000000000000002E-2</v>
      </c>
      <c r="D29" s="6" t="s">
        <v>66</v>
      </c>
      <c r="E29" s="6" t="s">
        <v>65</v>
      </c>
      <c r="F29" s="6"/>
      <c r="G29" s="6"/>
      <c r="H29" s="6"/>
      <c r="I29" s="6"/>
    </row>
    <row r="30" spans="2:9">
      <c r="B30" s="6" t="s">
        <v>68</v>
      </c>
      <c r="C30" s="6">
        <v>5.7000000000000002E-2</v>
      </c>
      <c r="D30" s="6" t="s">
        <v>66</v>
      </c>
      <c r="E30" s="6" t="s">
        <v>65</v>
      </c>
      <c r="F30" s="6"/>
      <c r="G30" s="6"/>
      <c r="H30" s="6"/>
      <c r="I30" s="6"/>
    </row>
    <row r="31" spans="2:9">
      <c r="B31" s="6" t="s">
        <v>67</v>
      </c>
      <c r="C31" s="6">
        <v>5.7000000000000002E-2</v>
      </c>
      <c r="D31" s="6" t="s">
        <v>66</v>
      </c>
      <c r="E31" s="6" t="s">
        <v>65</v>
      </c>
      <c r="F31" s="6"/>
      <c r="G31" s="6"/>
      <c r="H31" s="6"/>
      <c r="I31" s="6"/>
    </row>
    <row r="32" spans="2:9">
      <c r="B32" s="6" t="s">
        <v>64</v>
      </c>
      <c r="C32" s="139">
        <v>0.434</v>
      </c>
      <c r="D32" s="6" t="s">
        <v>63</v>
      </c>
      <c r="E32" s="6" t="s">
        <v>62</v>
      </c>
      <c r="F32" s="6"/>
      <c r="G32" s="6"/>
      <c r="H32" s="6"/>
      <c r="I32" s="6"/>
    </row>
    <row r="33" spans="2:9">
      <c r="B33" s="6"/>
      <c r="C33" s="92"/>
      <c r="D33" s="6"/>
      <c r="E33" s="6"/>
      <c r="F33" s="6"/>
      <c r="G33" s="6"/>
      <c r="H33" s="6"/>
      <c r="I33" s="6"/>
    </row>
    <row r="35" spans="2:9">
      <c r="C35" s="94" t="s">
        <v>241</v>
      </c>
    </row>
    <row r="36" spans="2:9">
      <c r="C36" s="5"/>
    </row>
  </sheetData>
  <sheetProtection algorithmName="SHA-512" hashValue="uaTjG5az37XKP4j6lLqHBZ1T8qW0hRYgsS5BZxV9E171rvROKF2/v7YU3O80G6uaKGusOpJwmMm7OETL6QhwQw==" saltValue="MWvQ3w6ZveHtZ8PMaJHCVA==" spinCount="100000" sheet="1" objects="1" scenarios="1"/>
  <mergeCells count="4">
    <mergeCell ref="F2:G2"/>
    <mergeCell ref="H2:I2"/>
    <mergeCell ref="F3:G3"/>
    <mergeCell ref="H3:I3"/>
  </mergeCells>
  <phoneticPr fontId="1"/>
  <pageMargins left="0.75" right="0.75" top="1" bottom="1" header="0.3" footer="0.3"/>
  <pageSetup paperSize="9"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交付申請書</vt:lpstr>
      <vt:lpstr>別紙1</vt:lpstr>
      <vt:lpstr>別紙2</vt:lpstr>
      <vt:lpstr>換算係数</vt:lpstr>
      <vt:lpstr>交付申請書!Print_Area</vt:lpstr>
      <vt:lpstr>別紙1!Print_Area</vt:lpstr>
      <vt:lpstr>別紙2!Print_Area</vt:lpstr>
      <vt:lpstr>エネルギー種類</vt:lpstr>
      <vt:lpstr>換算係数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takao inoue</dc:creator>
  <cp:lastModifiedBy>user</cp:lastModifiedBy>
  <cp:lastPrinted>2025-04-16T23:43:01Z</cp:lastPrinted>
  <dcterms:created xsi:type="dcterms:W3CDTF">2021-04-16T06:38:50Z</dcterms:created>
  <dcterms:modified xsi:type="dcterms:W3CDTF">2025-04-17T01:02:28Z</dcterms:modified>
</cp:coreProperties>
</file>