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file-sv\共有\R6当初\公募要領\R６LC-ZEB（二次）_様式\00　最終案\"/>
    </mc:Choice>
  </mc:AlternateContent>
  <xr:revisionPtr revIDLastSave="0" documentId="13_ncr:1_{071B0791-71B7-4FD1-9E0B-2C9CD31FB9F1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単年度事業 (LC-ZEB)" sheetId="26" r:id="rId4"/>
    <sheet name="単年度事業 (LC-ZEB 車載型、充放電、充電あり）" sheetId="42" r:id="rId5"/>
  </sheets>
  <definedNames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4">'単年度事業 (LC-ZEB 車載型、充放電、充電あり）'!$A$1:$Q$45</definedName>
    <definedName name="_xlnm.Print_Area" localSheetId="3">'単年度事業 (LC-ZEB)'!$A$1:$T$48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2" l="1"/>
  <c r="L9" i="11"/>
  <c r="L9" i="26"/>
  <c r="Q10" i="42"/>
  <c r="I36" i="42"/>
  <c r="N8" i="42"/>
  <c r="F11" i="42" s="1"/>
  <c r="J8" i="42"/>
  <c r="K31" i="26"/>
  <c r="J11" i="42" l="1"/>
  <c r="N11" i="42" s="1"/>
  <c r="N15" i="42" s="1"/>
  <c r="K29" i="11" l="1"/>
  <c r="K31" i="12" l="1"/>
  <c r="K31" i="11"/>
  <c r="M7" i="26" l="1"/>
  <c r="A10" i="26" l="1"/>
  <c r="I7" i="26"/>
  <c r="E10" i="26" l="1"/>
  <c r="I10" i="26" l="1"/>
  <c r="M7" i="12" l="1"/>
  <c r="I7" i="12"/>
  <c r="M7" i="11"/>
  <c r="A10" i="11" s="1"/>
  <c r="I7" i="11"/>
  <c r="A10" i="12" l="1"/>
  <c r="E10" i="12" s="1"/>
  <c r="I10" i="12" s="1"/>
  <c r="E10" i="11"/>
  <c r="I1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84EE9342-0883-4C5D-BA7F-BA77EFE84ABA}">
      <text>
        <r>
          <rPr>
            <b/>
            <sz val="11"/>
            <color indexed="81"/>
            <rFont val="ＭＳ Ｐゴシック"/>
            <family val="3"/>
            <charset val="128"/>
          </rPr>
          <t>基準額：交付申請時は「－」、採択後は、採択時の補助対象経費</t>
        </r>
      </text>
    </comment>
    <comment ref="Z11" authorId="1" shapeId="0" xr:uid="{F56B343C-2F85-4402-B524-CCEF39F55E8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R33" authorId="0" shapeId="0" xr:uid="{39D5D84B-0435-4D2D-AB3A-4FB3531B5D78}">
      <text>
        <r>
          <rPr>
            <b/>
            <sz val="11"/>
            <color indexed="81"/>
            <rFont val="ＭＳ Ｐゴシック"/>
            <family val="3"/>
            <charset val="128"/>
          </rPr>
          <t>購入予定時期：検収予定月</t>
        </r>
      </text>
    </comment>
    <comment ref="N34" authorId="0" shapeId="0" xr:uid="{7CC491B5-F867-4B4B-B122-CBDA77C3F7D5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1AC49DB6-C786-4020-A818-8AE68BED3AAD}">
      <text>
        <r>
          <rPr>
            <b/>
            <sz val="11"/>
            <color indexed="81"/>
            <rFont val="ＭＳ Ｐゴシック"/>
            <family val="3"/>
            <charset val="128"/>
          </rPr>
          <t>基準額：交付申請時は「－」、採択後は、採択時の補助対象経費</t>
        </r>
      </text>
    </comment>
    <comment ref="Z11" authorId="1" shapeId="0" xr:uid="{D7DA0BE1-E6B4-4961-9AE1-9E570259361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R33" authorId="0" shapeId="0" xr:uid="{F40774B3-6E6D-433C-BAC9-294308DEB315}">
      <text>
        <r>
          <rPr>
            <b/>
            <sz val="11"/>
            <color indexed="81"/>
            <rFont val="ＭＳ Ｐゴシック"/>
            <family val="3"/>
            <charset val="128"/>
          </rPr>
          <t>購入予定時期：検収予定月</t>
        </r>
      </text>
    </comment>
    <comment ref="N34" authorId="0" shapeId="0" xr:uid="{7496C288-5CE4-4240-8A0E-DA5D6F8D0E65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7" authorId="0" shapeId="0" xr:uid="{0EABBE36-BD63-4FE5-A39A-81B63D46A083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I9" authorId="0" shapeId="0" xr:uid="{EE88DB17-795E-40F8-9814-9A7A99F533B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B9322B2D-3BAF-47D1-BDBE-A5FA1A34A5B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48D21598-A48E-4013-9925-7C5A60E550F7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Q4" authorId="0" shapeId="0" xr:uid="{B01B2AF5-CD25-43B2-895C-2A48A043A05A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N10" authorId="1" shapeId="0" xr:uid="{F55E9C0F-4DF1-46EE-A7C9-C41494A0B228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E11" authorId="1" shapeId="0" xr:uid="{D7CFDA8D-EF5C-4F85-870E-E78F9508A181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1" authorId="1" shapeId="0" xr:uid="{AC79746A-C40C-46E1-9C31-46E1F586DBBB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7" authorId="0" shapeId="0" xr:uid="{B6A73C35-7E39-493E-A0CE-8C022409D0A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V17" authorId="2" shapeId="0" xr:uid="{3D374B60-BB45-4FCD-A131-59B7D4154B9E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<sst xmlns="http://schemas.openxmlformats.org/spreadsheetml/2006/main" count="480" uniqueCount="149">
  <si>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</si>
  <si>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</si>
  <si>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</si>
  <si>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</si>
  <si>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</si>
  <si>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</si>
  <si>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</si>
  <si>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</si>
  <si>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</si>
  <si>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</si>
  <si>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</si>
  <si>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</si>
  <si>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</si>
  <si>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</si>
  <si>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</si>
  <si>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</si>
  <si>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</si>
  <si>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</si>
  <si>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</si>
  <si>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</si>
  <si>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</si>
  <si>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</si>
  <si>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</si>
  <si>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</si>
  <si>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</si>
  <si>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</si>
  <si>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 xml:space="preserve"> 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</si>
  <si>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</si>
  <si>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</si>
  <si>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</si>
  <si>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</si>
  <si>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</si>
  <si>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</si>
  <si>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</si>
  <si>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</si>
  <si>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</si>
  <si>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</si>
  <si>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</si>
  <si>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</si>
  <si>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</si>
  <si>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</si>
  <si>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</si>
  <si>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</si>
  <si>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</si>
  <si>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</si>
  <si>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</si>
  <si>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</si>
  <si>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</si>
  <si>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</si>
  <si>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</si>
  <si>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</si>
  <si>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</si>
  <si>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</si>
  <si>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</si>
  <si>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</si>
  <si>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</si>
  <si>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</si>
  <si>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</si>
  <si>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</si>
  <si>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</si>
  <si>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</si>
  <si>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</si>
  <si>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</si>
  <si>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</si>
  <si>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</si>
  <si>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</si>
  <si>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</si>
  <si>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</si>
  <si>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</si>
  <si>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</si>
  <si>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</si>
  <si>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</si>
  <si>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</si>
  <si>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</si>
  <si>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</si>
  <si>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</si>
  <si>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</si>
  <si>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</si>
  <si>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</si>
  <si>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</si>
  <si>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</si>
  <si>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</si>
  <si>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</si>
  <si>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</si>
  <si>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</si>
  <si>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</si>
  <si>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</si>
  <si>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</si>
  <si>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別紙２　経費内訳</t>
    <rPh sb="4" eb="8">
      <t>ケイヒウチワケ</t>
    </rPh>
    <phoneticPr fontId="3"/>
  </si>
  <si>
    <t>建築物等のＺＥＢ化・省ＣＯ２化普及加速事業　経費内訳</t>
    <rPh sb="22" eb="26">
      <t>ケイヒウチワケ</t>
    </rPh>
    <phoneticPr fontId="3"/>
  </si>
  <si>
    <t xml:space="preserve"> 建築物等のＺＥＢ化・省ＣＯ２化普及加速事業　経費内訳</t>
    <phoneticPr fontId="3"/>
  </si>
  <si>
    <t>別添5参照</t>
    <rPh sb="0" eb="2">
      <t>ベッテン</t>
    </rPh>
    <rPh sb="3" eb="5">
      <t>サンショウ</t>
    </rPh>
    <phoneticPr fontId="3"/>
  </si>
  <si>
    <t>基準額は、交付申請時は「－」、採択後は、採択時の補助対象経費を入力してください。</t>
  </si>
  <si>
    <t>-</t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</si>
  <si>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</si>
  <si>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</si>
  <si>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</si>
  <si>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</si>
  <si>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</si>
  <si>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</si>
  <si>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</si>
  <si>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</si>
  <si>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-</t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</si>
  <si>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</si>
  <si>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</si>
  <si>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</si>
  <si>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</si>
  <si>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</si>
  <si>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別紙２　経費内訳</t>
    <phoneticPr fontId="3"/>
  </si>
  <si>
    <t>(単年度事業)</t>
    <rPh sb="1" eb="4">
      <t>タンネンド</t>
    </rPh>
    <rPh sb="4" eb="6">
      <t>ジギョウ</t>
    </rPh>
    <phoneticPr fontId="3"/>
  </si>
  <si>
    <t>＜車載型蓄電池、充放電設備、充電設備を除いた経費＞</t>
    <rPh sb="1" eb="4">
      <t>シャサイガタ</t>
    </rPh>
    <rPh sb="4" eb="7">
      <t>チクデンチ</t>
    </rPh>
    <rPh sb="8" eb="13">
      <t>ジュウホウデンセツビ</t>
    </rPh>
    <rPh sb="14" eb="18">
      <t>ジュウデンセツビ</t>
    </rPh>
    <phoneticPr fontId="3"/>
  </si>
  <si>
    <t>所要経費</t>
  </si>
  <si>
    <t>(2)寄付金その他の収入</t>
  </si>
  <si>
    <t>(4)補助対象経費
支出予定額</t>
    <phoneticPr fontId="3"/>
  </si>
  <si>
    <t>(5)基準額</t>
  </si>
  <si>
    <t>(6)選定額</t>
  </si>
  <si>
    <t>(7)補助基本額</t>
  </si>
  <si>
    <t>(8)補助金所要額</t>
  </si>
  <si>
    <t>(3)と(6)を比較して
少ない方の額</t>
    <phoneticPr fontId="3"/>
  </si>
  <si>
    <t>所要経費</t>
    <phoneticPr fontId="3"/>
  </si>
  <si>
    <t>(9)車載型蓄電池、充放電設備、充電設備金額</t>
    <rPh sb="20" eb="22">
      <t>キンガク</t>
    </rPh>
    <phoneticPr fontId="3"/>
  </si>
  <si>
    <t>(10)補助対象経費支出予定額合計</t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5" eb="17">
      <t>ゴウケイ</t>
    </rPh>
    <phoneticPr fontId="3"/>
  </si>
  <si>
    <t>(11)車載型蓄電池、充放電設備、充電設備補助金所要額</t>
    <rPh sb="4" eb="6">
      <t>シャサイ</t>
    </rPh>
    <rPh sb="6" eb="7">
      <t>ガタ</t>
    </rPh>
    <rPh sb="7" eb="10">
      <t>チクデンチ</t>
    </rPh>
    <rPh sb="11" eb="14">
      <t>ジュウホウデン</t>
    </rPh>
    <rPh sb="14" eb="16">
      <t>セツビ</t>
    </rPh>
    <rPh sb="17" eb="19">
      <t>ジュウデン</t>
    </rPh>
    <rPh sb="19" eb="21">
      <t>セツビ</t>
    </rPh>
    <rPh sb="21" eb="24">
      <t>ホジョキン</t>
    </rPh>
    <rPh sb="24" eb="26">
      <t>ショヨウ</t>
    </rPh>
    <rPh sb="26" eb="27">
      <t>ガク</t>
    </rPh>
    <phoneticPr fontId="3"/>
  </si>
  <si>
    <t>(12)補助金所要額合計</t>
    <rPh sb="4" eb="7">
      <t>ホジョキン</t>
    </rPh>
    <rPh sb="7" eb="12">
      <t>ショヨウガクゴウケイ</t>
    </rPh>
    <phoneticPr fontId="3"/>
  </si>
  <si>
    <t>総事業費＝補助対象経費支出予定額</t>
    <rPh sb="0" eb="4">
      <t>ソウジギョウヒ</t>
    </rPh>
    <rPh sb="5" eb="7">
      <t>ホジョ</t>
    </rPh>
    <rPh sb="7" eb="9">
      <t>タイショウ</t>
    </rPh>
    <rPh sb="9" eb="11">
      <t>ケイヒ</t>
    </rPh>
    <rPh sb="11" eb="13">
      <t>シシュツ</t>
    </rPh>
    <rPh sb="13" eb="15">
      <t>ヨテイ</t>
    </rPh>
    <rPh sb="15" eb="16">
      <t>ガク</t>
    </rPh>
    <phoneticPr fontId="3"/>
  </si>
  <si>
    <t>(8)＋(11)</t>
    <phoneticPr fontId="3"/>
  </si>
  <si>
    <t>補助対象経費支出予定額内訳</t>
  </si>
  <si>
    <t>金　額</t>
  </si>
  <si>
    <t>積算内訳</t>
  </si>
  <si>
    <t>合　　計</t>
  </si>
  <si>
    <t>購入予定の主な財産の内訳（一品、一組または一式の価格が５０万円以上のもの）</t>
  </si>
  <si>
    <t>名　称</t>
    <phoneticPr fontId="3"/>
  </si>
  <si>
    <t>購入予定時期</t>
  </si>
  <si>
    <t>注　本内訳に、見積書または計算書等を添付してください。</t>
    <phoneticPr fontId="3"/>
  </si>
  <si>
    <t>(4)補助対象経費　
支出予定額</t>
    <rPh sb="13" eb="15">
      <t>ヨテイ</t>
    </rPh>
    <phoneticPr fontId="3"/>
  </si>
  <si>
    <t>2.補助対象経費支出予定額内訳</t>
    <rPh sb="8" eb="10">
      <t>シシュツ</t>
    </rPh>
    <rPh sb="10" eb="12">
      <t>ヨテイ</t>
    </rPh>
    <rPh sb="12" eb="13">
      <t>ガク</t>
    </rPh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</si>
  <si>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</si>
  <si>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建築物等のＺＥＢ化・省ＣＯ２化普及加速事業　経費内訳</t>
    <phoneticPr fontId="3"/>
  </si>
  <si>
    <t>建築物等のＺＥＢ化・省ＣＯ２化普及加速事業　経費内訳
ＬＣＣＯ２削減型の先導的な新築ＺＥＢ支援事業</t>
    <phoneticPr fontId="3"/>
  </si>
  <si>
    <t>(4)補助対象経費
支出予定額</t>
    <rPh sb="3" eb="5">
      <t>ホジョ</t>
    </rPh>
    <rPh sb="5" eb="7">
      <t>タイショウ</t>
    </rPh>
    <rPh sb="7" eb="9">
      <t>ケイヒ</t>
    </rPh>
    <rPh sb="10" eb="12">
      <t>シシュツ</t>
    </rPh>
    <rPh sb="12" eb="14">
      <t>ヨテイ</t>
    </rPh>
    <rPh sb="14" eb="15">
      <t>ガク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</si>
  <si>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</si>
  <si>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1.所要経費(単年度事業)</t>
    <rPh sb="7" eb="10">
      <t>タンネンド</t>
    </rPh>
    <rPh sb="10" eb="12">
      <t>ジギョウ</t>
    </rPh>
    <phoneticPr fontId="3"/>
  </si>
  <si>
    <t>1.所要経費</t>
    <rPh sb="2" eb="4">
      <t>ショヨウ</t>
    </rPh>
    <phoneticPr fontId="3"/>
  </si>
  <si>
    <t>令和８年○月</t>
    <rPh sb="0" eb="2">
      <t>レイワ</t>
    </rPh>
    <rPh sb="3" eb="4">
      <t>ネン</t>
    </rPh>
    <rPh sb="5" eb="6">
      <t>ガツ</t>
    </rPh>
    <phoneticPr fontId="3"/>
  </si>
  <si>
    <t>Low-E複層ガラスの導入</t>
    <phoneticPr fontId="3"/>
  </si>
  <si>
    <t>断熱Low-E複層ガラス</t>
    <rPh sb="0" eb="2">
      <t>ダンネツ</t>
    </rPh>
    <phoneticPr fontId="3"/>
  </si>
  <si>
    <t>◇◇箇所</t>
    <phoneticPr fontId="3"/>
  </si>
  <si>
    <t>1．所要経費</t>
    <rPh sb="2" eb="4">
      <t>ショヨウ</t>
    </rPh>
    <rPh sb="4" eb="6">
      <t>ケイヒ</t>
    </rPh>
    <phoneticPr fontId="3"/>
  </si>
  <si>
    <t>＜車載型蓄電池、充放電設備、充電設備の設備費＞</t>
    <rPh sb="19" eb="22">
      <t>セツビヒ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</si>
</sst>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0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游ゴシック"/>
      <family val="2"/>
      <charset val="128"/>
      <scheme val="minor"/>
    </font>
    <font>
      <sz val="8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b/>
      <sz val="9"/>
      <color indexed="9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92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rgb="FF000000"/>
      </top>
      <bottom/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indexed="64"/>
      </right>
      <top style="medium">
        <color rgb="FF000000"/>
      </top>
      <bottom style="thick">
        <color rgb="FF000000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538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21" fillId="0" borderId="0" xfId="0" applyFont="1">
      <alignment vertical="center"/>
    </xf>
    <xf numFmtId="0" fontId="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0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2" borderId="0" xfId="0" applyFont="1" applyFill="1">
      <alignment vertical="center"/>
    </xf>
    <xf numFmtId="177" fontId="22" fillId="3" borderId="9" xfId="0" applyNumberFormat="1" applyFont="1" applyFill="1" applyBorder="1" applyProtection="1">
      <alignment vertical="center"/>
      <protection locked="0"/>
    </xf>
    <xf numFmtId="177" fontId="22" fillId="3" borderId="8" xfId="0" applyNumberFormat="1" applyFont="1" applyFill="1" applyBorder="1" applyProtection="1">
      <alignment vertical="center"/>
      <protection locked="0"/>
    </xf>
    <xf numFmtId="177" fontId="22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30" fillId="0" borderId="0" xfId="0" applyFont="1" applyAlignment="1"/>
    <xf numFmtId="0" fontId="30" fillId="0" borderId="43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2" fillId="0" borderId="21" xfId="0" applyFont="1" applyBorder="1">
      <alignment vertical="center"/>
    </xf>
    <xf numFmtId="0" fontId="32" fillId="0" borderId="33" xfId="0" applyFont="1" applyBorder="1" applyAlignment="1">
      <alignment vertical="center" wrapText="1"/>
    </xf>
    <xf numFmtId="12" fontId="32" fillId="0" borderId="32" xfId="0" applyNumberFormat="1" applyFont="1" applyBorder="1" applyAlignment="1">
      <alignment horizontal="center" vertical="center" wrapText="1"/>
    </xf>
    <xf numFmtId="0" fontId="32" fillId="0" borderId="33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38" fontId="22" fillId="3" borderId="8" xfId="1" applyFont="1" applyFill="1" applyBorder="1" applyProtection="1">
      <alignment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41" fillId="2" borderId="0" xfId="0" applyFont="1" applyFill="1">
      <alignment vertical="center"/>
    </xf>
    <xf numFmtId="0" fontId="22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22" fillId="3" borderId="4" xfId="0" applyFont="1" applyFill="1" applyBorder="1" applyProtection="1">
      <alignment vertical="center"/>
      <protection locked="0"/>
    </xf>
    <xf numFmtId="0" fontId="22" fillId="3" borderId="5" xfId="0" applyFont="1" applyFill="1" applyBorder="1" applyProtection="1">
      <alignment vertical="center"/>
      <protection locked="0"/>
    </xf>
    <xf numFmtId="0" fontId="42" fillId="0" borderId="0" xfId="0" applyFont="1" applyAlignment="1">
      <alignment vertical="center" wrapText="1"/>
    </xf>
    <xf numFmtId="0" fontId="43" fillId="2" borderId="0" xfId="0" applyFont="1" applyFill="1">
      <alignment vertical="center"/>
    </xf>
    <xf numFmtId="0" fontId="44" fillId="2" borderId="0" xfId="0" applyFont="1" applyFill="1">
      <alignment vertical="center"/>
    </xf>
    <xf numFmtId="0" fontId="45" fillId="2" borderId="0" xfId="0" applyFont="1" applyFill="1">
      <alignment vertical="center"/>
    </xf>
    <xf numFmtId="0" fontId="46" fillId="2" borderId="0" xfId="0" applyFont="1" applyFill="1">
      <alignment vertical="center"/>
    </xf>
    <xf numFmtId="0" fontId="47" fillId="4" borderId="0" xfId="0" applyFont="1" applyFill="1">
      <alignment vertical="center"/>
    </xf>
    <xf numFmtId="0" fontId="32" fillId="0" borderId="51" xfId="0" applyFont="1" applyBorder="1" applyAlignment="1">
      <alignment vertical="center" wrapText="1"/>
    </xf>
    <xf numFmtId="0" fontId="6" fillId="0" borderId="32" xfId="0" applyFont="1" applyBorder="1">
      <alignment vertical="center"/>
    </xf>
    <xf numFmtId="0" fontId="32" fillId="0" borderId="51" xfId="0" applyFont="1" applyBorder="1">
      <alignment vertical="center"/>
    </xf>
    <xf numFmtId="0" fontId="6" fillId="0" borderId="65" xfId="0" applyFont="1" applyBorder="1">
      <alignment vertical="center"/>
    </xf>
    <xf numFmtId="0" fontId="48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68" xfId="0" applyFont="1" applyBorder="1" applyAlignment="1">
      <alignment horizontal="justify" vertical="center" wrapText="1"/>
    </xf>
    <xf numFmtId="0" fontId="5" fillId="0" borderId="69" xfId="0" applyFont="1" applyBorder="1" applyAlignment="1">
      <alignment horizontal="justify" vertical="center" wrapText="1"/>
    </xf>
    <xf numFmtId="0" fontId="5" fillId="0" borderId="70" xfId="0" applyFont="1" applyBorder="1" applyAlignment="1">
      <alignment horizontal="justify" vertical="center" wrapText="1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70" xfId="0" applyFont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38" fontId="5" fillId="0" borderId="70" xfId="1" applyFont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 wrapText="1"/>
    </xf>
    <xf numFmtId="38" fontId="5" fillId="0" borderId="83" xfId="1" applyFont="1" applyBorder="1" applyAlignment="1">
      <alignment horizontal="center" vertical="center" wrapText="1"/>
    </xf>
    <xf numFmtId="38" fontId="5" fillId="0" borderId="87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Continuous" vertical="center"/>
    </xf>
    <xf numFmtId="0" fontId="11" fillId="0" borderId="11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38" fontId="11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vertical="center" wrapText="1"/>
    </xf>
    <xf numFmtId="0" fontId="5" fillId="0" borderId="88" xfId="0" applyFont="1" applyBorder="1" applyAlignment="1">
      <alignment horizontal="center" vertical="center"/>
    </xf>
    <xf numFmtId="0" fontId="11" fillId="3" borderId="66" xfId="0" applyFont="1" applyFill="1" applyBorder="1" applyAlignment="1">
      <alignment horizontal="center" vertical="center"/>
    </xf>
    <xf numFmtId="0" fontId="11" fillId="3" borderId="67" xfId="0" applyFont="1" applyFill="1" applyBorder="1" applyAlignment="1">
      <alignment horizontal="center" vertical="center"/>
    </xf>
    <xf numFmtId="0" fontId="11" fillId="3" borderId="71" xfId="0" applyFont="1" applyFill="1" applyBorder="1" applyAlignment="1">
      <alignment horizontal="justify" vertical="center"/>
    </xf>
    <xf numFmtId="0" fontId="2" fillId="0" borderId="0" xfId="0" applyFont="1" applyAlignment="1">
      <alignment horizontal="left" vertical="center"/>
    </xf>
    <xf numFmtId="38" fontId="5" fillId="0" borderId="8" xfId="1" applyFont="1" applyBorder="1" applyAlignment="1">
      <alignment horizontal="justify" vertical="center" wrapText="1"/>
    </xf>
    <xf numFmtId="38" fontId="5" fillId="0" borderId="0" xfId="1" applyFont="1" applyBorder="1" applyAlignment="1">
      <alignment horizontal="justify" vertical="center" wrapText="1"/>
    </xf>
    <xf numFmtId="38" fontId="5" fillId="0" borderId="91" xfId="1" applyFont="1" applyFill="1" applyBorder="1" applyAlignment="1">
      <alignment horizontal="center" vertical="center" wrapText="1"/>
    </xf>
    <xf numFmtId="0" fontId="11" fillId="3" borderId="8" xfId="0" applyFont="1" applyFill="1" applyBorder="1" applyProtection="1">
      <alignment vertical="center"/>
      <protection locked="0"/>
    </xf>
    <xf numFmtId="176" fontId="22" fillId="3" borderId="8" xfId="0" applyNumberFormat="1" applyFont="1" applyFill="1" applyBorder="1" applyProtection="1">
      <alignment vertical="center"/>
      <protection locked="0"/>
    </xf>
    <xf numFmtId="177" fontId="22" fillId="3" borderId="2" xfId="0" applyNumberFormat="1" applyFont="1" applyFill="1" applyBorder="1" applyProtection="1">
      <alignment vertical="center"/>
      <protection locked="0"/>
    </xf>
    <xf numFmtId="177" fontId="22" fillId="3" borderId="3" xfId="0" applyNumberFormat="1" applyFont="1" applyFill="1" applyBorder="1" applyProtection="1">
      <alignment vertical="center"/>
      <protection locked="0"/>
    </xf>
    <xf numFmtId="177" fontId="22" fillId="3" borderId="0" xfId="0" applyNumberFormat="1" applyFont="1" applyFill="1" applyProtection="1">
      <alignment vertical="center"/>
      <protection locked="0"/>
    </xf>
    <xf numFmtId="177" fontId="22" fillId="3" borderId="6" xfId="0" applyNumberFormat="1" applyFont="1" applyFill="1" applyBorder="1" applyProtection="1">
      <alignment vertical="center"/>
      <protection locked="0"/>
    </xf>
    <xf numFmtId="0" fontId="21" fillId="3" borderId="0" xfId="0" applyFont="1" applyFill="1" applyProtection="1">
      <alignment vertical="center"/>
      <protection locked="0"/>
    </xf>
    <xf numFmtId="0" fontId="21" fillId="3" borderId="6" xfId="0" applyFont="1" applyFill="1" applyBorder="1" applyProtection="1">
      <alignment vertical="center"/>
      <protection locked="0"/>
    </xf>
    <xf numFmtId="176" fontId="22" fillId="3" borderId="7" xfId="0" applyNumberFormat="1" applyFont="1" applyFill="1" applyBorder="1" applyAlignment="1" applyProtection="1">
      <alignment horizontal="center" vertical="center"/>
      <protection locked="0"/>
    </xf>
    <xf numFmtId="0" fontId="12" fillId="3" borderId="5" xfId="0" applyFont="1" applyFill="1" applyBorder="1" applyAlignment="1" applyProtection="1">
      <alignment horizontal="center" vertical="center"/>
      <protection locked="0"/>
    </xf>
    <xf numFmtId="38" fontId="22" fillId="3" borderId="7" xfId="1" applyFont="1" applyFill="1" applyBorder="1" applyProtection="1">
      <alignment vertical="center"/>
      <protection locked="0"/>
    </xf>
    <xf numFmtId="38" fontId="0" fillId="3" borderId="4" xfId="1" applyFont="1" applyFill="1" applyBorder="1" applyProtection="1">
      <alignment vertical="center"/>
      <protection locked="0"/>
    </xf>
    <xf numFmtId="38" fontId="0" fillId="3" borderId="5" xfId="1" applyFont="1" applyFill="1" applyBorder="1" applyProtection="1">
      <alignment vertical="center"/>
      <protection locked="0"/>
    </xf>
    <xf numFmtId="0" fontId="22" fillId="3" borderId="7" xfId="0" applyFont="1" applyFill="1" applyBorder="1" applyAlignment="1" applyProtection="1">
      <alignment horizontal="center" vertical="center"/>
      <protection locked="0"/>
    </xf>
    <xf numFmtId="0" fontId="22" fillId="3" borderId="4" xfId="0" applyFont="1" applyFill="1" applyBorder="1" applyAlignment="1" applyProtection="1">
      <alignment horizontal="center" vertical="center"/>
      <protection locked="0"/>
    </xf>
    <xf numFmtId="0" fontId="22" fillId="3" borderId="5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21" xfId="0" applyBorder="1">
      <alignment vertical="center"/>
    </xf>
    <xf numFmtId="0" fontId="0" fillId="0" borderId="21" xfId="0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8" fillId="0" borderId="0" xfId="0" applyFont="1" applyAlignment="1">
      <alignment horizontal="left" vertical="center"/>
    </xf>
    <xf numFmtId="0" fontId="30" fillId="3" borderId="41" xfId="0" applyFont="1" applyFill="1" applyBorder="1" applyAlignment="1">
      <alignment horizontal="center" vertical="center"/>
    </xf>
    <xf numFmtId="0" fontId="30" fillId="3" borderId="42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3" borderId="41" xfId="0" applyFont="1" applyFill="1" applyBorder="1" applyAlignment="1">
      <alignment horizontal="right" vertical="center"/>
    </xf>
    <xf numFmtId="0" fontId="30" fillId="3" borderId="42" xfId="0" applyFont="1" applyFill="1" applyBorder="1" applyAlignment="1">
      <alignment horizontal="right" vertical="center"/>
    </xf>
    <xf numFmtId="0" fontId="30" fillId="0" borderId="22" xfId="0" applyFont="1" applyBorder="1" applyAlignment="1">
      <alignment horizontal="left" vertical="top"/>
    </xf>
    <xf numFmtId="0" fontId="30" fillId="0" borderId="23" xfId="0" applyFont="1" applyBorder="1" applyAlignment="1">
      <alignment horizontal="left" vertical="top"/>
    </xf>
    <xf numFmtId="0" fontId="30" fillId="0" borderId="29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4" xfId="0" applyFont="1" applyBorder="1" applyAlignment="1">
      <alignment horizontal="left" vertical="top"/>
    </xf>
    <xf numFmtId="0" fontId="30" fillId="0" borderId="35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 wrapText="1"/>
    </xf>
    <xf numFmtId="0" fontId="30" fillId="0" borderId="25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30" fillId="0" borderId="30" xfId="0" applyFont="1" applyBorder="1" applyAlignment="1">
      <alignment horizontal="left" vertical="top"/>
    </xf>
    <xf numFmtId="0" fontId="30" fillId="0" borderId="21" xfId="0" applyFont="1" applyBorder="1" applyAlignment="1">
      <alignment horizontal="left" vertical="top"/>
    </xf>
    <xf numFmtId="0" fontId="30" fillId="0" borderId="31" xfId="0" applyFont="1" applyBorder="1" applyAlignment="1">
      <alignment horizontal="left" vertical="top"/>
    </xf>
    <xf numFmtId="0" fontId="30" fillId="0" borderId="36" xfId="0" applyFont="1" applyBorder="1" applyAlignment="1">
      <alignment horizontal="left" vertical="top"/>
    </xf>
    <xf numFmtId="0" fontId="30" fillId="0" borderId="37" xfId="0" applyFont="1" applyBorder="1" applyAlignment="1">
      <alignment horizontal="left" vertical="top"/>
    </xf>
    <xf numFmtId="0" fontId="30" fillId="0" borderId="38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 wrapText="1"/>
    </xf>
    <xf numFmtId="0" fontId="30" fillId="0" borderId="28" xfId="0" applyFont="1" applyBorder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33" xfId="0" applyFont="1" applyBorder="1" applyAlignment="1">
      <alignment horizontal="left" vertical="top"/>
    </xf>
    <xf numFmtId="0" fontId="30" fillId="0" borderId="39" xfId="0" applyFont="1" applyBorder="1" applyAlignment="1">
      <alignment horizontal="left" vertical="top"/>
    </xf>
    <xf numFmtId="0" fontId="30" fillId="0" borderId="40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/>
    </xf>
    <xf numFmtId="0" fontId="30" fillId="0" borderId="44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42" fillId="6" borderId="62" xfId="0" applyFont="1" applyFill="1" applyBorder="1">
      <alignment vertical="center"/>
    </xf>
    <xf numFmtId="0" fontId="42" fillId="6" borderId="63" xfId="0" applyFont="1" applyFill="1" applyBorder="1">
      <alignment vertical="center"/>
    </xf>
    <xf numFmtId="0" fontId="42" fillId="6" borderId="64" xfId="0" applyFont="1" applyFill="1" applyBorder="1">
      <alignment vertical="center"/>
    </xf>
    <xf numFmtId="0" fontId="0" fillId="0" borderId="0" xfId="0" applyAlignment="1">
      <alignment horizontal="left" vertical="center"/>
    </xf>
    <xf numFmtId="0" fontId="30" fillId="0" borderId="33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0" fillId="6" borderId="54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16" fillId="6" borderId="59" xfId="0" applyFont="1" applyFill="1" applyBorder="1" applyAlignment="1">
      <alignment horizontal="center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4" fillId="5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0" fillId="0" borderId="0" xfId="0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Protection="1">
      <alignment vertical="center"/>
      <protection locked="0"/>
    </xf>
    <xf numFmtId="38" fontId="22" fillId="3" borderId="0" xfId="1" applyFont="1" applyFill="1" applyProtection="1">
      <alignment vertical="center"/>
      <protection locked="0"/>
    </xf>
    <xf numFmtId="38" fontId="22" fillId="3" borderId="6" xfId="1" applyFont="1" applyFill="1" applyBorder="1" applyProtection="1">
      <alignment vertical="center"/>
      <protection locked="0"/>
    </xf>
    <xf numFmtId="38" fontId="22" fillId="3" borderId="0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Alignment="1" applyProtection="1">
      <alignment horizontal="center" vertical="center"/>
      <protection locked="0"/>
    </xf>
    <xf numFmtId="38" fontId="22" fillId="3" borderId="6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22" fillId="3" borderId="9" xfId="1" applyFont="1" applyFill="1" applyBorder="1" applyProtection="1">
      <alignment vertical="center"/>
      <protection locked="0"/>
    </xf>
    <xf numFmtId="38" fontId="22" fillId="3" borderId="2" xfId="1" applyFont="1" applyFill="1" applyBorder="1" applyProtection="1">
      <alignment vertical="center"/>
      <protection locked="0"/>
    </xf>
    <xf numFmtId="38" fontId="22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" fontId="32" fillId="0" borderId="2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176" fontId="22" fillId="3" borderId="6" xfId="0" applyNumberFormat="1" applyFont="1" applyFill="1" applyBorder="1" applyAlignment="1" applyProtection="1">
      <alignment horizontal="center" vertical="center"/>
      <protection locked="0"/>
    </xf>
    <xf numFmtId="38" fontId="22" fillId="3" borderId="8" xfId="0" applyNumberFormat="1" applyFont="1" applyFill="1" applyBorder="1" applyProtection="1">
      <alignment vertical="center"/>
      <protection locked="0"/>
    </xf>
    <xf numFmtId="0" fontId="21" fillId="3" borderId="0" xfId="0" applyFont="1" applyFill="1" applyProtection="1">
      <alignment vertical="center"/>
      <protection locked="0"/>
    </xf>
    <xf numFmtId="0" fontId="21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22" fillId="3" borderId="7" xfId="1" applyFont="1" applyFill="1" applyBorder="1" applyAlignment="1" applyProtection="1">
      <alignment horizontal="center" vertical="center"/>
      <protection locked="0"/>
    </xf>
    <xf numFmtId="38" fontId="22" fillId="3" borderId="4" xfId="1" applyFont="1" applyFill="1" applyBorder="1" applyAlignment="1" applyProtection="1">
      <alignment horizontal="center" vertical="center"/>
      <protection locked="0"/>
    </xf>
    <xf numFmtId="38" fontId="22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22" fillId="0" borderId="10" xfId="1" applyFont="1" applyFill="1" applyBorder="1" applyProtection="1">
      <alignment vertical="center"/>
      <protection locked="0"/>
    </xf>
    <xf numFmtId="38" fontId="22" fillId="0" borderId="11" xfId="1" applyFont="1" applyFill="1" applyBorder="1" applyProtection="1">
      <alignment vertical="center"/>
      <protection locked="0"/>
    </xf>
    <xf numFmtId="38" fontId="22" fillId="3" borderId="8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Border="1" applyAlignment="1" applyProtection="1">
      <alignment horizontal="right" vertical="center"/>
      <protection locked="0"/>
    </xf>
    <xf numFmtId="38" fontId="22" fillId="3" borderId="6" xfId="1" applyFont="1" applyFill="1" applyBorder="1" applyAlignment="1" applyProtection="1">
      <alignment horizontal="right" vertical="center"/>
      <protection locked="0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5" fillId="0" borderId="21" xfId="0" applyFont="1" applyBorder="1" applyAlignment="1">
      <alignment horizontal="center" vertical="center"/>
    </xf>
    <xf numFmtId="0" fontId="33" fillId="3" borderId="33" xfId="0" applyFont="1" applyFill="1" applyBorder="1" applyAlignment="1">
      <alignment horizontal="center" vertical="center"/>
    </xf>
    <xf numFmtId="0" fontId="33" fillId="3" borderId="51" xfId="0" applyFont="1" applyFill="1" applyBorder="1" applyAlignment="1">
      <alignment horizontal="center" vertical="center"/>
    </xf>
    <xf numFmtId="0" fontId="33" fillId="3" borderId="32" xfId="0" applyFont="1" applyFill="1" applyBorder="1" applyAlignment="1">
      <alignment horizontal="center" vertical="center"/>
    </xf>
    <xf numFmtId="0" fontId="21" fillId="3" borderId="8" xfId="0" applyFont="1" applyFill="1" applyBorder="1">
      <alignment vertical="center"/>
    </xf>
    <xf numFmtId="0" fontId="21" fillId="3" borderId="0" xfId="0" applyFont="1" applyFill="1">
      <alignment vertical="center"/>
    </xf>
    <xf numFmtId="0" fontId="21" fillId="3" borderId="6" xfId="0" applyFont="1" applyFill="1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21" fillId="3" borderId="9" xfId="0" applyFont="1" applyFill="1" applyBorder="1">
      <alignment vertical="center"/>
    </xf>
    <xf numFmtId="0" fontId="21" fillId="3" borderId="2" xfId="0" applyFont="1" applyFill="1" applyBorder="1">
      <alignment vertical="center"/>
    </xf>
    <xf numFmtId="0" fontId="21" fillId="3" borderId="3" xfId="0" applyFont="1" applyFill="1" applyBorder="1">
      <alignment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22" fillId="3" borderId="0" xfId="0" applyNumberFormat="1" applyFont="1" applyFill="1" applyProtection="1">
      <alignment vertical="center"/>
      <protection locked="0"/>
    </xf>
    <xf numFmtId="38" fontId="22" fillId="3" borderId="6" xfId="0" applyNumberFormat="1" applyFont="1" applyFill="1" applyBorder="1" applyProtection="1">
      <alignment vertical="center"/>
      <protection locked="0"/>
    </xf>
    <xf numFmtId="176" fontId="22" fillId="3" borderId="9" xfId="0" applyNumberFormat="1" applyFont="1" applyFill="1" applyBorder="1" applyAlignment="1" applyProtection="1">
      <alignment horizontal="center" vertical="center"/>
      <protection locked="0"/>
    </xf>
    <xf numFmtId="176" fontId="22" fillId="3" borderId="3" xfId="0" applyNumberFormat="1" applyFont="1" applyFill="1" applyBorder="1" applyAlignment="1" applyProtection="1">
      <alignment horizontal="center" vertical="center"/>
      <protection locked="0"/>
    </xf>
    <xf numFmtId="38" fontId="22" fillId="3" borderId="9" xfId="0" applyNumberFormat="1" applyFont="1" applyFill="1" applyBorder="1" applyProtection="1">
      <alignment vertical="center"/>
      <protection locked="0"/>
    </xf>
    <xf numFmtId="0" fontId="21" fillId="3" borderId="2" xfId="0" applyFont="1" applyFill="1" applyBorder="1" applyProtection="1">
      <alignment vertical="center"/>
      <protection locked="0"/>
    </xf>
    <xf numFmtId="0" fontId="21" fillId="3" borderId="3" xfId="0" applyFont="1" applyFill="1" applyBorder="1" applyProtection="1">
      <alignment vertical="center"/>
      <protection locked="0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22" fillId="3" borderId="2" xfId="0" applyFont="1" applyFill="1" applyBorder="1" applyAlignment="1" applyProtection="1">
      <alignment horizontal="center" vertical="center"/>
      <protection locked="0"/>
    </xf>
    <xf numFmtId="0" fontId="22" fillId="3" borderId="3" xfId="0" applyFont="1" applyFill="1" applyBorder="1" applyAlignment="1" applyProtection="1">
      <alignment horizontal="center" vertical="center"/>
      <protection locked="0"/>
    </xf>
    <xf numFmtId="176" fontId="22" fillId="3" borderId="7" xfId="0" applyNumberFormat="1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176" fontId="11" fillId="3" borderId="7" xfId="0" applyNumberFormat="1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4" fillId="3" borderId="7" xfId="0" applyNumberFormat="1" applyFont="1" applyFill="1" applyBorder="1">
      <alignment vertical="center"/>
    </xf>
    <xf numFmtId="176" fontId="14" fillId="3" borderId="4" xfId="0" applyNumberFormat="1" applyFont="1" applyFill="1" applyBorder="1">
      <alignment vertical="center"/>
    </xf>
    <xf numFmtId="0" fontId="0" fillId="3" borderId="4" xfId="0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176" fontId="19" fillId="3" borderId="0" xfId="0" applyNumberFormat="1" applyFont="1" applyFill="1">
      <alignment vertical="center"/>
    </xf>
    <xf numFmtId="0" fontId="0" fillId="3" borderId="0" xfId="0" applyFill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0" fillId="3" borderId="6" xfId="0" applyFill="1" applyBorder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9" fillId="3" borderId="8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9" fillId="3" borderId="9" xfId="0" applyNumberFormat="1" applyFont="1" applyFill="1" applyBorder="1">
      <alignment vertical="center"/>
    </xf>
    <xf numFmtId="176" fontId="19" fillId="3" borderId="2" xfId="0" applyNumberFormat="1" applyFont="1" applyFill="1" applyBorder="1">
      <alignment vertical="center"/>
    </xf>
    <xf numFmtId="0" fontId="0" fillId="3" borderId="3" xfId="0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38" fontId="22" fillId="3" borderId="8" xfId="1" applyFont="1" applyFill="1" applyBorder="1" applyAlignment="1" applyProtection="1">
      <alignment vertical="center"/>
      <protection locked="0"/>
    </xf>
    <xf numFmtId="38" fontId="22" fillId="3" borderId="0" xfId="1" applyFont="1" applyFill="1" applyAlignment="1" applyProtection="1">
      <alignment vertical="center"/>
      <protection locked="0"/>
    </xf>
    <xf numFmtId="38" fontId="22" fillId="3" borderId="6" xfId="1" applyFont="1" applyFill="1" applyBorder="1" applyAlignment="1" applyProtection="1">
      <alignment vertical="center"/>
      <protection locked="0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22" fillId="3" borderId="7" xfId="1" applyFont="1" applyFill="1" applyBorder="1" applyAlignment="1" applyProtection="1">
      <alignment vertical="center"/>
      <protection locked="0"/>
    </xf>
    <xf numFmtId="38" fontId="22" fillId="3" borderId="4" xfId="1" applyFont="1" applyFill="1" applyBorder="1" applyAlignment="1" applyProtection="1">
      <alignment vertical="center"/>
      <protection locked="0"/>
    </xf>
    <xf numFmtId="38" fontId="22" fillId="3" borderId="5" xfId="1" applyFont="1" applyFill="1" applyBorder="1" applyAlignment="1" applyProtection="1">
      <alignment vertical="center"/>
      <protection locked="0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22" fillId="3" borderId="9" xfId="1" applyFont="1" applyFill="1" applyBorder="1" applyAlignment="1" applyProtection="1">
      <alignment vertical="center"/>
      <protection locked="0"/>
    </xf>
    <xf numFmtId="38" fontId="22" fillId="3" borderId="2" xfId="1" applyFont="1" applyFill="1" applyBorder="1" applyAlignment="1" applyProtection="1">
      <alignment vertical="center"/>
      <protection locked="0"/>
    </xf>
    <xf numFmtId="38" fontId="22" fillId="3" borderId="3" xfId="1" applyFont="1" applyFill="1" applyBorder="1" applyAlignment="1" applyProtection="1">
      <alignment vertical="center"/>
      <protection locked="0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38" fontId="5" fillId="0" borderId="7" xfId="1" applyFont="1" applyFill="1" applyBorder="1" applyAlignment="1">
      <alignment horizontal="right" vertical="center"/>
    </xf>
    <xf numFmtId="38" fontId="0" fillId="0" borderId="4" xfId="1" applyFont="1" applyFill="1" applyBorder="1" applyAlignment="1">
      <alignment horizontal="right" vertical="center"/>
    </xf>
    <xf numFmtId="38" fontId="5" fillId="0" borderId="9" xfId="1" applyFont="1" applyBorder="1" applyAlignment="1">
      <alignment horizontal="left" vertical="center"/>
    </xf>
    <xf numFmtId="38" fontId="5" fillId="0" borderId="2" xfId="1" applyFont="1" applyBorder="1" applyAlignment="1">
      <alignment horizontal="left" vertical="center"/>
    </xf>
    <xf numFmtId="38" fontId="5" fillId="0" borderId="3" xfId="1" applyFont="1" applyBorder="1" applyAlignment="1">
      <alignment horizontal="left" vertical="center"/>
    </xf>
    <xf numFmtId="38" fontId="5" fillId="0" borderId="9" xfId="1" applyFont="1" applyBorder="1" applyAlignment="1">
      <alignment horizontal="justify" vertical="center" wrapText="1"/>
    </xf>
    <xf numFmtId="38" fontId="5" fillId="0" borderId="2" xfId="1" applyFont="1" applyBorder="1" applyAlignment="1">
      <alignment horizontal="justify" vertical="center" wrapText="1"/>
    </xf>
    <xf numFmtId="38" fontId="5" fillId="0" borderId="3" xfId="1" applyFont="1" applyBorder="1" applyAlignment="1">
      <alignment horizontal="justify" vertical="center" wrapText="1"/>
    </xf>
    <xf numFmtId="38" fontId="2" fillId="0" borderId="68" xfId="1" applyFont="1" applyBorder="1" applyAlignment="1">
      <alignment horizontal="justify" vertical="center" wrapText="1"/>
    </xf>
    <xf numFmtId="38" fontId="2" fillId="0" borderId="69" xfId="1" applyFont="1" applyBorder="1" applyAlignment="1">
      <alignment horizontal="justify" vertical="center" wrapText="1"/>
    </xf>
    <xf numFmtId="38" fontId="2" fillId="0" borderId="70" xfId="1" applyFont="1" applyBorder="1" applyAlignment="1">
      <alignment horizontal="justify" vertical="center" wrapText="1"/>
    </xf>
    <xf numFmtId="0" fontId="21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8" xfId="0" applyFont="1" applyBorder="1" applyAlignment="1">
      <alignment horizontal="justify" vertical="top" wrapText="1"/>
    </xf>
    <xf numFmtId="0" fontId="5" fillId="0" borderId="69" xfId="0" applyFont="1" applyBorder="1" applyAlignment="1">
      <alignment horizontal="justify" vertical="top" wrapText="1"/>
    </xf>
    <xf numFmtId="0" fontId="5" fillId="0" borderId="70" xfId="0" applyFont="1" applyBorder="1" applyAlignment="1">
      <alignment horizontal="justify" vertical="top" wrapText="1"/>
    </xf>
    <xf numFmtId="0" fontId="5" fillId="0" borderId="68" xfId="0" applyFont="1" applyBorder="1" applyAlignment="1">
      <alignment horizontal="justify" vertical="center" wrapText="1"/>
    </xf>
    <xf numFmtId="0" fontId="5" fillId="0" borderId="69" xfId="0" applyFont="1" applyBorder="1" applyAlignment="1">
      <alignment horizontal="justify" vertical="center" wrapText="1"/>
    </xf>
    <xf numFmtId="0" fontId="5" fillId="0" borderId="70" xfId="0" applyFont="1" applyBorder="1" applyAlignment="1">
      <alignment horizontal="justify" vertical="center" wrapText="1"/>
    </xf>
    <xf numFmtId="38" fontId="5" fillId="3" borderId="7" xfId="1" applyFont="1" applyFill="1" applyBorder="1" applyAlignment="1">
      <alignment horizontal="right" vertical="center"/>
    </xf>
    <xf numFmtId="38" fontId="0" fillId="3" borderId="4" xfId="1" applyFont="1" applyFill="1" applyBorder="1" applyAlignment="1">
      <alignment horizontal="right" vertical="center"/>
    </xf>
    <xf numFmtId="38" fontId="5" fillId="0" borderId="7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5" fillId="3" borderId="89" xfId="1" applyFont="1" applyFill="1" applyBorder="1" applyAlignment="1">
      <alignment horizontal="right" vertical="center"/>
    </xf>
    <xf numFmtId="38" fontId="0" fillId="3" borderId="90" xfId="1" applyFont="1" applyFill="1" applyBorder="1" applyAlignment="1">
      <alignment horizontal="right" vertical="center"/>
    </xf>
    <xf numFmtId="38" fontId="5" fillId="0" borderId="7" xfId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2" fillId="0" borderId="72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top" wrapText="1"/>
    </xf>
    <xf numFmtId="38" fontId="5" fillId="0" borderId="73" xfId="1" applyFont="1" applyBorder="1" applyAlignment="1">
      <alignment horizontal="left" vertical="top" wrapText="1"/>
    </xf>
    <xf numFmtId="38" fontId="5" fillId="0" borderId="74" xfId="1" applyFont="1" applyBorder="1" applyAlignment="1">
      <alignment horizontal="left" vertical="top" wrapText="1"/>
    </xf>
    <xf numFmtId="38" fontId="5" fillId="0" borderId="75" xfId="1" applyFont="1" applyBorder="1" applyAlignment="1">
      <alignment vertical="top" shrinkToFit="1"/>
    </xf>
    <xf numFmtId="38" fontId="5" fillId="0" borderId="76" xfId="1" applyFont="1" applyBorder="1" applyAlignment="1">
      <alignment vertical="top" shrinkToFit="1"/>
    </xf>
    <xf numFmtId="38" fontId="5" fillId="0" borderId="77" xfId="1" applyFont="1" applyBorder="1" applyAlignment="1">
      <alignment vertical="top" shrinkToFit="1"/>
    </xf>
    <xf numFmtId="38" fontId="2" fillId="0" borderId="35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3" borderId="9" xfId="0" applyFont="1" applyFill="1" applyBorder="1" applyAlignment="1">
      <alignment horizontal="justify" vertical="center"/>
    </xf>
    <xf numFmtId="0" fontId="12" fillId="3" borderId="2" xfId="0" applyFont="1" applyFill="1" applyBorder="1" applyAlignment="1">
      <alignment horizontal="justify" vertical="center"/>
    </xf>
    <xf numFmtId="0" fontId="12" fillId="3" borderId="3" xfId="0" applyFont="1" applyFill="1" applyBorder="1" applyAlignment="1">
      <alignment horizontal="justify" vertical="center"/>
    </xf>
    <xf numFmtId="38" fontId="11" fillId="3" borderId="9" xfId="1" applyFont="1" applyFill="1" applyBorder="1">
      <alignment vertical="center"/>
    </xf>
    <xf numFmtId="38" fontId="12" fillId="3" borderId="2" xfId="1" applyFont="1" applyFill="1" applyBorder="1">
      <alignment vertical="center"/>
    </xf>
    <xf numFmtId="38" fontId="12" fillId="3" borderId="3" xfId="1" applyFont="1" applyFill="1" applyBorder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38" fontId="5" fillId="0" borderId="80" xfId="1" applyFont="1" applyBorder="1" applyAlignment="1">
      <alignment horizontal="left" vertical="center"/>
    </xf>
    <xf numFmtId="38" fontId="5" fillId="0" borderId="35" xfId="1" applyFont="1" applyBorder="1" applyAlignment="1">
      <alignment horizontal="left" vertical="center"/>
    </xf>
    <xf numFmtId="38" fontId="5" fillId="0" borderId="79" xfId="1" applyFont="1" applyBorder="1" applyAlignment="1">
      <alignment horizontal="left" vertical="center"/>
    </xf>
    <xf numFmtId="38" fontId="5" fillId="0" borderId="80" xfId="1" applyFont="1" applyBorder="1" applyAlignment="1">
      <alignment horizontal="left" vertical="center" wrapText="1"/>
    </xf>
    <xf numFmtId="38" fontId="5" fillId="0" borderId="35" xfId="1" applyFont="1" applyBorder="1" applyAlignment="1">
      <alignment horizontal="left" vertical="center" wrapText="1"/>
    </xf>
    <xf numFmtId="38" fontId="5" fillId="0" borderId="79" xfId="1" applyFont="1" applyBorder="1" applyAlignment="1">
      <alignment horizontal="left" vertical="center" wrapText="1"/>
    </xf>
    <xf numFmtId="38" fontId="5" fillId="0" borderId="80" xfId="1" applyFont="1" applyBorder="1" applyAlignment="1">
      <alignment vertical="center" shrinkToFit="1"/>
    </xf>
    <xf numFmtId="38" fontId="5" fillId="0" borderId="35" xfId="1" applyFont="1" applyBorder="1" applyAlignment="1">
      <alignment vertical="center" shrinkToFit="1"/>
    </xf>
    <xf numFmtId="38" fontId="5" fillId="0" borderId="79" xfId="1" applyFont="1" applyBorder="1" applyAlignment="1">
      <alignment vertical="center" shrinkToFit="1"/>
    </xf>
    <xf numFmtId="38" fontId="5" fillId="3" borderId="82" xfId="1" applyFont="1" applyFill="1" applyBorder="1" applyAlignment="1">
      <alignment vertical="center"/>
    </xf>
    <xf numFmtId="38" fontId="5" fillId="3" borderId="84" xfId="1" applyFont="1" applyFill="1" applyBorder="1" applyAlignment="1">
      <alignment vertical="center"/>
    </xf>
    <xf numFmtId="38" fontId="5" fillId="0" borderId="85" xfId="1" applyFont="1" applyFill="1" applyBorder="1" applyAlignment="1">
      <alignment vertical="center"/>
    </xf>
    <xf numFmtId="38" fontId="5" fillId="0" borderId="86" xfId="1" applyFont="1" applyFill="1" applyBorder="1" applyAlignment="1">
      <alignment vertical="center"/>
    </xf>
    <xf numFmtId="3" fontId="32" fillId="0" borderId="33" xfId="0" applyNumberFormat="1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1" fillId="3" borderId="8" xfId="0" applyFont="1" applyFill="1" applyBorder="1" applyAlignment="1">
      <alignment horizontal="justify" vertical="center" wrapText="1"/>
    </xf>
    <xf numFmtId="0" fontId="11" fillId="3" borderId="6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justify" vertical="center"/>
    </xf>
    <xf numFmtId="0" fontId="12" fillId="3" borderId="0" xfId="0" applyFont="1" applyFill="1" applyAlignment="1">
      <alignment horizontal="justify" vertical="center"/>
    </xf>
    <xf numFmtId="0" fontId="12" fillId="3" borderId="6" xfId="0" applyFont="1" applyFill="1" applyBorder="1" applyAlignment="1">
      <alignment horizontal="justify" vertical="center"/>
    </xf>
    <xf numFmtId="38" fontId="11" fillId="3" borderId="8" xfId="1" applyFont="1" applyFill="1" applyBorder="1">
      <alignment vertical="center"/>
    </xf>
    <xf numFmtId="38" fontId="12" fillId="3" borderId="0" xfId="1" applyFont="1" applyFill="1">
      <alignment vertical="center"/>
    </xf>
    <xf numFmtId="38" fontId="12" fillId="3" borderId="6" xfId="1" applyFont="1" applyFill="1" applyBorder="1">
      <alignment vertical="center"/>
    </xf>
    <xf numFmtId="0" fontId="11" fillId="3" borderId="0" xfId="0" applyFont="1" applyFill="1" applyAlignment="1">
      <alignment horizontal="justify" vertical="center"/>
    </xf>
    <xf numFmtId="0" fontId="11" fillId="3" borderId="6" xfId="0" applyFont="1" applyFill="1" applyBorder="1" applyAlignment="1">
      <alignment horizontal="justify" vertical="center"/>
    </xf>
    <xf numFmtId="38" fontId="11" fillId="0" borderId="10" xfId="1" applyFont="1" applyFill="1" applyBorder="1">
      <alignment vertical="center"/>
    </xf>
    <xf numFmtId="38" fontId="12" fillId="0" borderId="11" xfId="1" applyFont="1" applyFill="1" applyBorder="1">
      <alignment vertical="center"/>
    </xf>
    <xf numFmtId="0" fontId="5" fillId="0" borderId="10" xfId="0" applyFont="1" applyBorder="1" applyAlignment="1">
      <alignment horizontal="justify" vertical="center" wrapText="1"/>
    </xf>
    <xf numFmtId="0" fontId="11" fillId="3" borderId="7" xfId="0" applyFont="1" applyFill="1" applyBorder="1">
      <alignment vertical="center"/>
    </xf>
    <xf numFmtId="0" fontId="12" fillId="3" borderId="4" xfId="0" applyFont="1" applyFill="1" applyBorder="1">
      <alignment vertical="center"/>
    </xf>
    <xf numFmtId="177" fontId="11" fillId="3" borderId="7" xfId="0" applyNumberFormat="1" applyFont="1" applyFill="1" applyBorder="1">
      <alignment vertical="center"/>
    </xf>
    <xf numFmtId="177" fontId="12" fillId="3" borderId="4" xfId="0" applyNumberFormat="1" applyFont="1" applyFill="1" applyBorder="1">
      <alignment vertical="center"/>
    </xf>
    <xf numFmtId="177" fontId="12" fillId="3" borderId="5" xfId="0" applyNumberFormat="1" applyFont="1" applyFill="1" applyBorder="1">
      <alignment vertical="center"/>
    </xf>
    <xf numFmtId="0" fontId="11" fillId="3" borderId="8" xfId="0" applyFont="1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177" fontId="11" fillId="3" borderId="8" xfId="0" applyNumberFormat="1" applyFont="1" applyFill="1" applyBorder="1">
      <alignment vertical="center"/>
    </xf>
    <xf numFmtId="177" fontId="12" fillId="3" borderId="0" xfId="0" applyNumberFormat="1" applyFont="1" applyFill="1">
      <alignment vertical="center"/>
    </xf>
    <xf numFmtId="177" fontId="12" fillId="3" borderId="6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177" fontId="11" fillId="3" borderId="9" xfId="0" applyNumberFormat="1" applyFont="1" applyFill="1" applyBorder="1">
      <alignment vertical="center"/>
    </xf>
    <xf numFmtId="177" fontId="12" fillId="3" borderId="2" xfId="0" applyNumberFormat="1" applyFont="1" applyFill="1" applyBorder="1">
      <alignment vertical="center"/>
    </xf>
    <xf numFmtId="177" fontId="12" fillId="3" borderId="3" xfId="0" applyNumberFormat="1" applyFont="1" applyFill="1" applyBorder="1">
      <alignment vertical="center"/>
    </xf>
    <xf numFmtId="0" fontId="11" fillId="3" borderId="7" xfId="0" applyFont="1" applyFill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32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F48DD4-84A5-455C-BDB5-3721EFB7BF6C}"/>
            </a:ext>
          </a:extLst>
        </xdr:cNvPr>
        <xdr:cNvSpPr txBox="1"/>
      </xdr:nvSpPr>
      <xdr:spPr>
        <a:xfrm>
          <a:off x="5707380" y="83229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59" t="s">
        <v>86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3" spans="1:17" ht="9" customHeight="1"/>
    <row r="4" spans="1:17">
      <c r="A4" t="s">
        <v>45</v>
      </c>
    </row>
    <row r="5" spans="1:17">
      <c r="A5" s="160"/>
      <c r="B5" s="160"/>
      <c r="C5" s="160"/>
      <c r="D5" s="160"/>
      <c r="E5" s="161" t="s">
        <v>46</v>
      </c>
      <c r="F5" s="161"/>
      <c r="G5" s="161"/>
      <c r="H5" s="161"/>
      <c r="I5" s="161"/>
      <c r="J5" s="161"/>
      <c r="K5" s="161"/>
      <c r="L5" s="161"/>
      <c r="M5" s="161"/>
      <c r="N5" s="161"/>
    </row>
    <row r="6" spans="1:17">
      <c r="A6" s="160" t="s">
        <v>87</v>
      </c>
      <c r="B6" s="160"/>
      <c r="C6" s="160"/>
      <c r="D6" s="160"/>
      <c r="E6" s="160" t="s">
        <v>85</v>
      </c>
      <c r="F6" s="160"/>
      <c r="G6" s="160"/>
      <c r="H6" s="160"/>
      <c r="I6" s="160"/>
      <c r="J6" s="160"/>
      <c r="K6" s="160"/>
      <c r="L6" s="160"/>
      <c r="M6" s="160"/>
      <c r="N6" s="160"/>
    </row>
    <row r="7" spans="1:17" ht="9" customHeight="1"/>
    <row r="8" spans="1:17">
      <c r="A8" t="s">
        <v>80</v>
      </c>
    </row>
    <row r="10" spans="1:17">
      <c r="A10" s="162" t="s">
        <v>47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</row>
    <row r="11" spans="1:17" ht="18.75" customHeight="1">
      <c r="A11" s="163" t="s">
        <v>48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</row>
    <row r="12" spans="1:17">
      <c r="A12" s="163"/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</row>
    <row r="13" spans="1:17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</row>
    <row r="15" spans="1:17">
      <c r="A15" s="162" t="s">
        <v>49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</row>
    <row r="16" spans="1:17" ht="28.5" customHeight="1">
      <c r="A16" s="157" t="s">
        <v>138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ht="18" customHeight="1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</row>
    <row r="18" spans="1:17" ht="19.5" thickBot="1">
      <c r="A18" s="65" t="s">
        <v>147</v>
      </c>
    </row>
    <row r="19" spans="1:17" ht="15" customHeight="1">
      <c r="A19" s="172" t="s">
        <v>50</v>
      </c>
      <c r="B19" s="173"/>
      <c r="C19" s="173"/>
      <c r="D19" s="173"/>
      <c r="E19" s="178" t="s">
        <v>51</v>
      </c>
      <c r="F19" s="179"/>
      <c r="G19" s="180"/>
      <c r="H19" s="178" t="s">
        <v>52</v>
      </c>
      <c r="I19" s="179"/>
      <c r="J19" s="180"/>
      <c r="K19" s="187" t="s">
        <v>139</v>
      </c>
      <c r="L19" s="179"/>
      <c r="M19" s="188"/>
      <c r="N19" s="193" t="s">
        <v>53</v>
      </c>
      <c r="O19" s="179"/>
      <c r="P19" s="179"/>
      <c r="Q19" s="180"/>
    </row>
    <row r="20" spans="1:17" ht="15" customHeight="1">
      <c r="A20" s="174"/>
      <c r="B20" s="175"/>
      <c r="C20" s="175"/>
      <c r="D20" s="175"/>
      <c r="E20" s="181"/>
      <c r="F20" s="182"/>
      <c r="G20" s="183"/>
      <c r="H20" s="181"/>
      <c r="I20" s="182"/>
      <c r="J20" s="183"/>
      <c r="K20" s="189"/>
      <c r="L20" s="182"/>
      <c r="M20" s="190"/>
      <c r="N20" s="181"/>
      <c r="O20" s="182"/>
      <c r="P20" s="182"/>
      <c r="Q20" s="183"/>
    </row>
    <row r="21" spans="1:17" ht="15" customHeight="1" thickBot="1">
      <c r="A21" s="176"/>
      <c r="B21" s="177"/>
      <c r="C21" s="177"/>
      <c r="D21" s="177"/>
      <c r="E21" s="184"/>
      <c r="F21" s="185"/>
      <c r="G21" s="186"/>
      <c r="H21" s="184"/>
      <c r="I21" s="185"/>
      <c r="J21" s="186"/>
      <c r="K21" s="191"/>
      <c r="L21" s="185"/>
      <c r="M21" s="192"/>
      <c r="N21" s="184"/>
      <c r="O21" s="185"/>
      <c r="P21" s="185"/>
      <c r="Q21" s="186"/>
    </row>
    <row r="22" spans="1:17" ht="19.5" thickBot="1">
      <c r="A22" s="165"/>
      <c r="B22" s="166"/>
      <c r="C22" s="166"/>
      <c r="D22" s="66" t="s">
        <v>7</v>
      </c>
      <c r="E22" s="167"/>
      <c r="F22" s="167"/>
      <c r="G22" s="69" t="s">
        <v>7</v>
      </c>
      <c r="H22" s="168"/>
      <c r="I22" s="169"/>
      <c r="J22" s="66" t="s">
        <v>7</v>
      </c>
      <c r="K22" s="158"/>
      <c r="L22" s="158"/>
      <c r="M22" s="69" t="s">
        <v>7</v>
      </c>
      <c r="N22" s="170" t="s">
        <v>102</v>
      </c>
      <c r="O22" s="171"/>
      <c r="P22" s="171"/>
      <c r="Q22" s="66" t="s">
        <v>7</v>
      </c>
    </row>
    <row r="23" spans="1:17" ht="15" customHeight="1">
      <c r="A23" s="178" t="s">
        <v>54</v>
      </c>
      <c r="B23" s="179"/>
      <c r="C23" s="179"/>
      <c r="D23" s="180"/>
      <c r="E23" s="178" t="s">
        <v>55</v>
      </c>
      <c r="F23" s="179"/>
      <c r="G23" s="180"/>
      <c r="H23" s="178" t="s">
        <v>101</v>
      </c>
      <c r="I23" s="179"/>
      <c r="J23" s="180"/>
      <c r="K23" s="178"/>
      <c r="L23" s="179"/>
      <c r="M23" s="180"/>
      <c r="N23" s="178"/>
      <c r="O23" s="179"/>
      <c r="P23" s="179"/>
      <c r="Q23" s="180"/>
    </row>
    <row r="24" spans="1:17" ht="15" customHeight="1">
      <c r="A24" s="181"/>
      <c r="B24" s="182"/>
      <c r="C24" s="182"/>
      <c r="D24" s="183"/>
      <c r="E24" s="181"/>
      <c r="F24" s="182"/>
      <c r="G24" s="183"/>
      <c r="H24" s="181"/>
      <c r="I24" s="182"/>
      <c r="J24" s="183"/>
      <c r="K24" s="181"/>
      <c r="L24" s="182"/>
      <c r="M24" s="183"/>
      <c r="N24" s="181"/>
      <c r="O24" s="182"/>
      <c r="P24" s="182"/>
      <c r="Q24" s="183"/>
    </row>
    <row r="25" spans="1:17" ht="15" customHeight="1">
      <c r="A25" s="181"/>
      <c r="B25" s="182"/>
      <c r="C25" s="182"/>
      <c r="D25" s="183"/>
      <c r="E25" s="181"/>
      <c r="F25" s="182"/>
      <c r="G25" s="183"/>
      <c r="H25" s="181"/>
      <c r="I25" s="182"/>
      <c r="J25" s="183"/>
      <c r="K25" s="181"/>
      <c r="L25" s="182"/>
      <c r="M25" s="183"/>
      <c r="N25" s="181"/>
      <c r="O25" s="182"/>
      <c r="P25" s="182"/>
      <c r="Q25" s="183"/>
    </row>
    <row r="26" spans="1:17" ht="15" customHeight="1" thickBot="1">
      <c r="A26" s="184"/>
      <c r="B26" s="185"/>
      <c r="C26" s="185"/>
      <c r="D26" s="186"/>
      <c r="E26" s="184"/>
      <c r="F26" s="185"/>
      <c r="G26" s="186"/>
      <c r="H26" s="184"/>
      <c r="I26" s="185"/>
      <c r="J26" s="186"/>
      <c r="K26" s="184"/>
      <c r="L26" s="185"/>
      <c r="M26" s="186"/>
      <c r="N26" s="184"/>
      <c r="O26" s="185"/>
      <c r="P26" s="185"/>
      <c r="Q26" s="186"/>
    </row>
    <row r="27" spans="1:17" ht="19.5" thickBot="1">
      <c r="A27" s="194"/>
      <c r="B27" s="195"/>
      <c r="C27" s="196"/>
      <c r="D27" s="67"/>
      <c r="E27" s="197"/>
      <c r="F27" s="198"/>
      <c r="G27" s="66" t="s">
        <v>7</v>
      </c>
      <c r="H27" s="199"/>
      <c r="I27" s="196"/>
      <c r="J27" s="67" t="s">
        <v>7</v>
      </c>
      <c r="K27" s="197"/>
      <c r="L27" s="198"/>
      <c r="M27" s="66"/>
      <c r="N27" s="199"/>
      <c r="O27" s="195"/>
      <c r="P27" s="196"/>
      <c r="Q27" s="68"/>
    </row>
    <row r="29" spans="1:17">
      <c r="A29" s="200" t="s">
        <v>92</v>
      </c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2"/>
    </row>
    <row r="30" spans="1:17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</row>
    <row r="31" spans="1:17">
      <c r="A31" s="162" t="s">
        <v>106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</row>
    <row r="32" spans="1:17">
      <c r="A32" s="203" t="s">
        <v>107</v>
      </c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</row>
    <row r="33" spans="1:17">
      <c r="A33" s="204" t="s">
        <v>56</v>
      </c>
      <c r="B33" s="205"/>
      <c r="C33" s="206"/>
      <c r="D33" s="207" t="s">
        <v>57</v>
      </c>
      <c r="E33" s="205"/>
      <c r="F33" s="206"/>
      <c r="G33" s="207" t="s">
        <v>58</v>
      </c>
      <c r="H33" s="206"/>
      <c r="I33" s="207" t="s">
        <v>59</v>
      </c>
      <c r="J33" s="205"/>
      <c r="K33" s="206"/>
      <c r="L33" s="207" t="s">
        <v>14</v>
      </c>
      <c r="M33" s="205"/>
      <c r="N33" s="206"/>
      <c r="O33" s="207" t="s">
        <v>140</v>
      </c>
      <c r="P33" s="205"/>
      <c r="Q33" s="206"/>
    </row>
    <row r="34" spans="1:17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</row>
    <row r="35" spans="1:17">
      <c r="A35" s="218"/>
      <c r="B35" s="218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</row>
    <row r="37" spans="1:17">
      <c r="C37" s="208" t="s">
        <v>60</v>
      </c>
      <c r="D37" s="209"/>
      <c r="E37" s="209"/>
      <c r="F37" s="209"/>
      <c r="G37" s="209"/>
      <c r="H37" s="209"/>
      <c r="I37" s="209"/>
      <c r="J37" s="209"/>
      <c r="K37" s="209"/>
      <c r="L37" s="209"/>
      <c r="M37" s="209"/>
      <c r="N37" s="209"/>
      <c r="O37" s="209"/>
      <c r="P37" s="209"/>
      <c r="Q37" s="210"/>
    </row>
    <row r="38" spans="1:17">
      <c r="C38" s="211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3"/>
    </row>
    <row r="39" spans="1:17">
      <c r="C39" s="214" t="s">
        <v>61</v>
      </c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6"/>
    </row>
    <row r="41" spans="1:17">
      <c r="A41" s="162" t="s">
        <v>76</v>
      </c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</row>
    <row r="42" spans="1:17">
      <c r="A42" s="163" t="s">
        <v>77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</row>
  </sheetData>
  <mergeCells count="48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A29:Q29"/>
    <mergeCell ref="A31:Q31"/>
    <mergeCell ref="A32:Q32"/>
    <mergeCell ref="A33:C33"/>
    <mergeCell ref="D33:F33"/>
    <mergeCell ref="G33:H33"/>
    <mergeCell ref="I33:K33"/>
    <mergeCell ref="L33:N33"/>
    <mergeCell ref="O33:Q33"/>
    <mergeCell ref="A27:C27"/>
    <mergeCell ref="E27:F27"/>
    <mergeCell ref="H27:I27"/>
    <mergeCell ref="K27:L27"/>
    <mergeCell ref="N27:P27"/>
    <mergeCell ref="A23:D26"/>
    <mergeCell ref="E23:G26"/>
    <mergeCell ref="H23:J26"/>
    <mergeCell ref="K23:M26"/>
    <mergeCell ref="N23:Q26"/>
    <mergeCell ref="A19:D21"/>
    <mergeCell ref="E19:G21"/>
    <mergeCell ref="H19:J21"/>
    <mergeCell ref="K19:M21"/>
    <mergeCell ref="N19:Q21"/>
    <mergeCell ref="A22:C22"/>
    <mergeCell ref="E22:F22"/>
    <mergeCell ref="H22:I22"/>
    <mergeCell ref="K22:L22"/>
    <mergeCell ref="N22:P22"/>
    <mergeCell ref="A16:Q17"/>
    <mergeCell ref="A1:Q1"/>
    <mergeCell ref="A5:D5"/>
    <mergeCell ref="E5:N5"/>
    <mergeCell ref="A6:D6"/>
    <mergeCell ref="E6:N6"/>
    <mergeCell ref="A10:Q10"/>
    <mergeCell ref="A11:Q13"/>
    <mergeCell ref="A15:Q1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27" width="5.25" style="2" customWidth="1"/>
    <col min="28" max="28" width="7.875" style="2" customWidth="1"/>
    <col min="29" max="30" width="5.25" style="2" customWidth="1"/>
    <col min="31" max="37" width="9" style="2"/>
    <col min="38" max="38" width="9" style="3"/>
  </cols>
  <sheetData>
    <row r="1" spans="1:38" ht="18.75" customHeight="1">
      <c r="A1" s="79" t="s">
        <v>88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227" t="s">
        <v>90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8"/>
      <c r="V2" s="103"/>
      <c r="W2" s="86"/>
      <c r="X2" s="86"/>
      <c r="Y2" s="86"/>
      <c r="Z2" s="86"/>
      <c r="AA2" s="86"/>
      <c r="AB2" s="86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7" t="s">
        <v>136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V3" s="105"/>
      <c r="W3" s="87"/>
      <c r="X3" s="87"/>
      <c r="Y3" s="87"/>
      <c r="Z3" s="87"/>
      <c r="AA3" s="87"/>
      <c r="AB3" s="87"/>
      <c r="AC3" s="36"/>
      <c r="AD3" s="35"/>
      <c r="AE3" s="4"/>
    </row>
    <row r="4" spans="1:38" ht="19.5" thickBot="1">
      <c r="A4" s="14" t="s">
        <v>142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0" t="s">
        <v>64</v>
      </c>
      <c r="X4" s="71"/>
      <c r="Y4" s="71"/>
      <c r="Z4" s="71"/>
      <c r="AA4" s="71"/>
      <c r="AB4" s="71"/>
      <c r="AC4" s="71"/>
      <c r="AD4" s="71"/>
      <c r="AE4" s="71"/>
    </row>
    <row r="5" spans="1:38" s="1" customFormat="1" ht="17.25" customHeight="1" thickTop="1">
      <c r="A5" s="15" t="s">
        <v>0</v>
      </c>
      <c r="B5" s="16"/>
      <c r="C5" s="16"/>
      <c r="D5" s="17"/>
      <c r="E5" s="258" t="s">
        <v>15</v>
      </c>
      <c r="F5" s="259"/>
      <c r="G5" s="259"/>
      <c r="H5" s="260"/>
      <c r="I5" s="258" t="s">
        <v>1</v>
      </c>
      <c r="J5" s="259"/>
      <c r="K5" s="259"/>
      <c r="L5" s="260"/>
      <c r="M5" s="258" t="s">
        <v>134</v>
      </c>
      <c r="N5" s="259"/>
      <c r="O5" s="259"/>
      <c r="P5" s="260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61"/>
      <c r="F6" s="262"/>
      <c r="G6" s="262"/>
      <c r="H6" s="263"/>
      <c r="I6" s="264" t="s">
        <v>2</v>
      </c>
      <c r="J6" s="256"/>
      <c r="K6" s="256"/>
      <c r="L6" s="265"/>
      <c r="M6" s="261"/>
      <c r="N6" s="262"/>
      <c r="O6" s="262"/>
      <c r="P6" s="263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66">
        <v>150000000</v>
      </c>
      <c r="B7" s="267"/>
      <c r="C7" s="267"/>
      <c r="D7" s="39" t="s">
        <v>7</v>
      </c>
      <c r="E7" s="266">
        <v>0</v>
      </c>
      <c r="F7" s="267"/>
      <c r="G7" s="267"/>
      <c r="H7" s="39" t="s">
        <v>7</v>
      </c>
      <c r="I7" s="225">
        <f>A7-E7</f>
        <v>150000000</v>
      </c>
      <c r="J7" s="226"/>
      <c r="K7" s="226"/>
      <c r="L7" s="39" t="s">
        <v>3</v>
      </c>
      <c r="M7" s="268">
        <f>K31</f>
        <v>58200000</v>
      </c>
      <c r="N7" s="269"/>
      <c r="O7" s="269"/>
      <c r="P7" s="39" t="s">
        <v>3</v>
      </c>
      <c r="Q7" s="266">
        <v>48700000</v>
      </c>
      <c r="R7" s="267"/>
      <c r="S7" s="267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70" t="s">
        <v>10</v>
      </c>
      <c r="F8" s="271"/>
      <c r="G8" s="271"/>
      <c r="H8" s="272"/>
      <c r="I8" s="270" t="s">
        <v>12</v>
      </c>
      <c r="J8" s="271"/>
      <c r="K8" s="271"/>
      <c r="L8" s="272"/>
      <c r="M8" s="273"/>
      <c r="N8" s="274"/>
      <c r="O8" s="274"/>
      <c r="P8" s="275"/>
      <c r="Q8" s="270"/>
      <c r="R8" s="271"/>
      <c r="S8" s="271"/>
      <c r="T8" s="272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19" t="s">
        <v>9</v>
      </c>
      <c r="B9" s="220"/>
      <c r="C9" s="220"/>
      <c r="D9" s="221"/>
      <c r="E9" s="219" t="s">
        <v>11</v>
      </c>
      <c r="F9" s="220"/>
      <c r="G9" s="220"/>
      <c r="H9" s="221"/>
      <c r="I9" s="290" t="s">
        <v>65</v>
      </c>
      <c r="J9" s="291"/>
      <c r="K9" s="291"/>
      <c r="L9" s="78">
        <f>IF(Z11=X13,AD13,IF(Z11=X14,AD14,IF(Z11=X15,AD15,"")))</f>
        <v>0.6</v>
      </c>
      <c r="M9" s="276"/>
      <c r="N9" s="277"/>
      <c r="O9" s="277"/>
      <c r="P9" s="278"/>
      <c r="Q9" s="222"/>
      <c r="R9" s="223"/>
      <c r="S9" s="223"/>
      <c r="T9" s="22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5">
        <f>IF(M7&gt;Q7,Q7,M7)</f>
        <v>48700000</v>
      </c>
      <c r="B10" s="226"/>
      <c r="C10" s="226"/>
      <c r="D10" s="39" t="s">
        <v>7</v>
      </c>
      <c r="E10" s="225">
        <f>IF(I7&gt;A10,A10,I7)</f>
        <v>48700000</v>
      </c>
      <c r="F10" s="226"/>
      <c r="G10" s="226"/>
      <c r="H10" s="39" t="s">
        <v>7</v>
      </c>
      <c r="I10" s="225">
        <f>ROUNDDOWN((E10*3/5),-3)</f>
        <v>29220000</v>
      </c>
      <c r="J10" s="226"/>
      <c r="K10" s="226"/>
      <c r="L10" s="39" t="s">
        <v>3</v>
      </c>
      <c r="M10" s="225"/>
      <c r="N10" s="226"/>
      <c r="O10" s="226"/>
      <c r="P10" s="39"/>
      <c r="Q10" s="225"/>
      <c r="R10" s="226"/>
      <c r="S10" s="226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55" t="s">
        <v>135</v>
      </c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6"/>
      <c r="N11" s="256"/>
      <c r="O11" s="256"/>
      <c r="P11" s="256"/>
      <c r="Q11" s="30"/>
      <c r="R11" s="30"/>
      <c r="S11" s="30"/>
      <c r="T11" s="18"/>
      <c r="U11" s="4"/>
      <c r="V11" s="4"/>
      <c r="W11" s="4"/>
      <c r="X11" s="307" t="s">
        <v>66</v>
      </c>
      <c r="Y11" s="307"/>
      <c r="Z11" s="308" t="s">
        <v>99</v>
      </c>
      <c r="AA11" s="309"/>
      <c r="AB11" s="310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57" t="s">
        <v>6</v>
      </c>
      <c r="C12" s="246"/>
      <c r="D12" s="246"/>
      <c r="E12" s="246"/>
      <c r="F12" s="246"/>
      <c r="G12" s="246"/>
      <c r="H12" s="246"/>
      <c r="I12" s="246"/>
      <c r="J12" s="246"/>
      <c r="K12" s="245" t="s">
        <v>27</v>
      </c>
      <c r="L12" s="246"/>
      <c r="M12" s="246"/>
      <c r="N12" s="246"/>
      <c r="O12" s="246"/>
      <c r="P12" s="247"/>
      <c r="Q12" s="245" t="s">
        <v>28</v>
      </c>
      <c r="R12" s="246"/>
      <c r="S12" s="246"/>
      <c r="T12" s="24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248">
        <v>500000</v>
      </c>
      <c r="L13" s="249"/>
      <c r="M13" s="249"/>
      <c r="N13" s="249"/>
      <c r="O13" s="249"/>
      <c r="P13" s="250"/>
      <c r="Q13" s="251" t="s">
        <v>91</v>
      </c>
      <c r="R13" s="252"/>
      <c r="S13" s="252"/>
      <c r="T13" s="253"/>
      <c r="U13" s="4"/>
      <c r="V13" s="4"/>
      <c r="W13" s="4"/>
      <c r="X13" s="72" t="s">
        <v>99</v>
      </c>
      <c r="Y13" s="73"/>
      <c r="Z13" s="107"/>
      <c r="AA13" s="108"/>
      <c r="AB13" s="254" t="s">
        <v>67</v>
      </c>
      <c r="AC13" s="254"/>
      <c r="AD13" s="74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35"/>
      <c r="L14" s="236"/>
      <c r="M14" s="236"/>
      <c r="N14" s="236"/>
      <c r="O14" s="236"/>
      <c r="P14" s="237"/>
      <c r="Q14" s="232"/>
      <c r="R14" s="233"/>
      <c r="S14" s="233"/>
      <c r="T14" s="234"/>
      <c r="U14" s="4"/>
      <c r="V14" s="4"/>
      <c r="W14" s="4"/>
      <c r="X14" s="72" t="s">
        <v>96</v>
      </c>
      <c r="Y14" s="75"/>
      <c r="Z14" s="109"/>
      <c r="AA14" s="108"/>
      <c r="AB14" s="254" t="s">
        <v>67</v>
      </c>
      <c r="AC14" s="254"/>
      <c r="AD14" s="74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35">
        <v>3000000</v>
      </c>
      <c r="L15" s="238"/>
      <c r="M15" s="238"/>
      <c r="N15" s="238"/>
      <c r="O15" s="238"/>
      <c r="P15" s="237"/>
      <c r="Q15" s="239" t="s">
        <v>91</v>
      </c>
      <c r="R15" s="240"/>
      <c r="S15" s="240"/>
      <c r="T15" s="241"/>
      <c r="U15" s="4"/>
      <c r="V15" s="4"/>
      <c r="W15" s="4"/>
      <c r="X15" s="72" t="s">
        <v>97</v>
      </c>
      <c r="Y15" s="73"/>
      <c r="Z15" s="107"/>
      <c r="AA15" s="108"/>
      <c r="AB15" s="254" t="s">
        <v>67</v>
      </c>
      <c r="AC15" s="254"/>
      <c r="AD15" s="74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35">
        <v>12000000</v>
      </c>
      <c r="L16" s="238"/>
      <c r="M16" s="238"/>
      <c r="N16" s="238"/>
      <c r="O16" s="238"/>
      <c r="P16" s="237"/>
      <c r="Q16" s="232" t="s">
        <v>31</v>
      </c>
      <c r="R16" s="233"/>
      <c r="S16" s="233"/>
      <c r="T16" s="23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35">
        <v>5000000</v>
      </c>
      <c r="L17" s="236"/>
      <c r="M17" s="236"/>
      <c r="N17" s="236"/>
      <c r="O17" s="236"/>
      <c r="P17" s="237"/>
      <c r="Q17" s="232" t="s">
        <v>31</v>
      </c>
      <c r="R17" s="233"/>
      <c r="S17" s="233"/>
      <c r="T17" s="23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35">
        <v>10000000</v>
      </c>
      <c r="L18" s="236"/>
      <c r="M18" s="236"/>
      <c r="N18" s="236"/>
      <c r="O18" s="236"/>
      <c r="P18" s="237"/>
      <c r="Q18" s="232" t="s">
        <v>31</v>
      </c>
      <c r="R18" s="233"/>
      <c r="S18" s="233"/>
      <c r="T18" s="234"/>
      <c r="U18" s="4"/>
      <c r="V18" s="4"/>
      <c r="W18" s="4"/>
      <c r="X18" s="4"/>
      <c r="Y18" s="229" t="s">
        <v>68</v>
      </c>
      <c r="Z18" s="230"/>
      <c r="AA18" s="230"/>
      <c r="AB18" s="230"/>
      <c r="AC18" s="230"/>
      <c r="AD18" s="230"/>
      <c r="AE18" s="231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35">
        <v>1000000</v>
      </c>
      <c r="L19" s="236"/>
      <c r="M19" s="236"/>
      <c r="N19" s="236"/>
      <c r="O19" s="236"/>
      <c r="P19" s="237"/>
      <c r="Q19" s="232" t="s">
        <v>31</v>
      </c>
      <c r="R19" s="233"/>
      <c r="S19" s="233"/>
      <c r="T19" s="234"/>
      <c r="U19" s="4"/>
      <c r="V19" s="4"/>
      <c r="W19" s="4"/>
      <c r="X19" s="4"/>
      <c r="Y19" s="230"/>
      <c r="Z19" s="230"/>
      <c r="AA19" s="230"/>
      <c r="AB19" s="230"/>
      <c r="AC19" s="230"/>
      <c r="AD19" s="230"/>
      <c r="AE19" s="231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35">
        <v>6000000</v>
      </c>
      <c r="L20" s="236"/>
      <c r="M20" s="236"/>
      <c r="N20" s="236"/>
      <c r="O20" s="236"/>
      <c r="P20" s="237"/>
      <c r="Q20" s="232" t="s">
        <v>31</v>
      </c>
      <c r="R20" s="233"/>
      <c r="S20" s="233"/>
      <c r="T20" s="234"/>
      <c r="U20" s="4"/>
      <c r="V20" s="4"/>
      <c r="W20" s="4"/>
      <c r="X20" s="4"/>
      <c r="Y20" s="230"/>
      <c r="Z20" s="230"/>
      <c r="AA20" s="230"/>
      <c r="AB20" s="230"/>
      <c r="AC20" s="230"/>
      <c r="AD20" s="230"/>
      <c r="AE20" s="231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35"/>
      <c r="L21" s="236"/>
      <c r="M21" s="236"/>
      <c r="N21" s="236"/>
      <c r="O21" s="236"/>
      <c r="P21" s="237"/>
      <c r="Q21" s="239"/>
      <c r="R21" s="240"/>
      <c r="S21" s="240"/>
      <c r="T21" s="241"/>
      <c r="U21" s="4"/>
      <c r="V21" s="4"/>
      <c r="W21" s="4"/>
      <c r="X21" s="4"/>
      <c r="Y21" s="230"/>
      <c r="Z21" s="230"/>
      <c r="AA21" s="230"/>
      <c r="AB21" s="230"/>
      <c r="AC21" s="230"/>
      <c r="AD21" s="230"/>
      <c r="AE21" s="231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35">
        <v>2000000</v>
      </c>
      <c r="L22" s="236"/>
      <c r="M22" s="236"/>
      <c r="N22" s="236"/>
      <c r="O22" s="236"/>
      <c r="P22" s="237"/>
      <c r="Q22" s="239" t="s">
        <v>91</v>
      </c>
      <c r="R22" s="240"/>
      <c r="S22" s="240"/>
      <c r="T22" s="241"/>
      <c r="U22" s="4"/>
      <c r="V22" s="4"/>
      <c r="W22" s="4"/>
      <c r="X22" s="4"/>
      <c r="Y22" s="230"/>
      <c r="Z22" s="230"/>
      <c r="AA22" s="230"/>
      <c r="AB22" s="230"/>
      <c r="AC22" s="230"/>
      <c r="AD22" s="230"/>
      <c r="AE22" s="231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35">
        <v>8000000</v>
      </c>
      <c r="L23" s="236"/>
      <c r="M23" s="236"/>
      <c r="N23" s="236"/>
      <c r="O23" s="236"/>
      <c r="P23" s="237"/>
      <c r="Q23" s="232" t="s">
        <v>31</v>
      </c>
      <c r="R23" s="233"/>
      <c r="S23" s="233"/>
      <c r="T23" s="234"/>
      <c r="U23" s="4"/>
      <c r="V23" s="4"/>
      <c r="W23" s="4"/>
      <c r="X23" s="4"/>
      <c r="Y23" s="230"/>
      <c r="Z23" s="230"/>
      <c r="AA23" s="230"/>
      <c r="AB23" s="230"/>
      <c r="AC23" s="230"/>
      <c r="AD23" s="230"/>
      <c r="AE23" s="231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35">
        <v>2500000</v>
      </c>
      <c r="L24" s="238"/>
      <c r="M24" s="238"/>
      <c r="N24" s="238"/>
      <c r="O24" s="238"/>
      <c r="P24" s="237"/>
      <c r="Q24" s="232" t="s">
        <v>31</v>
      </c>
      <c r="R24" s="233"/>
      <c r="S24" s="233"/>
      <c r="T24" s="234"/>
      <c r="U24" s="4"/>
      <c r="V24" s="4"/>
      <c r="W24" s="4"/>
      <c r="X24" s="4"/>
      <c r="Y24" s="230"/>
      <c r="Z24" s="230"/>
      <c r="AA24" s="230"/>
      <c r="AB24" s="230"/>
      <c r="AC24" s="230"/>
      <c r="AD24" s="230"/>
      <c r="AE24" s="231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35">
        <v>5000000</v>
      </c>
      <c r="L25" s="238"/>
      <c r="M25" s="238"/>
      <c r="N25" s="238"/>
      <c r="O25" s="238"/>
      <c r="P25" s="237"/>
      <c r="Q25" s="232" t="s">
        <v>31</v>
      </c>
      <c r="R25" s="233"/>
      <c r="S25" s="233"/>
      <c r="T25" s="234"/>
      <c r="U25" s="4"/>
      <c r="V25" s="4"/>
      <c r="W25" s="4"/>
      <c r="X25" s="4"/>
      <c r="Y25" s="230"/>
      <c r="Z25" s="230"/>
      <c r="AA25" s="230"/>
      <c r="AB25" s="230"/>
      <c r="AC25" s="230"/>
      <c r="AD25" s="230"/>
      <c r="AE25" s="231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35">
        <v>200000</v>
      </c>
      <c r="L26" s="238"/>
      <c r="M26" s="238"/>
      <c r="N26" s="238"/>
      <c r="O26" s="238"/>
      <c r="P26" s="237"/>
      <c r="Q26" s="232" t="s">
        <v>31</v>
      </c>
      <c r="R26" s="233"/>
      <c r="S26" s="233"/>
      <c r="T26" s="234"/>
      <c r="U26" s="4"/>
      <c r="V26" s="4"/>
      <c r="W26" s="4"/>
      <c r="X26" s="4"/>
      <c r="Y26" s="230"/>
      <c r="Z26" s="230"/>
      <c r="AA26" s="230"/>
      <c r="AB26" s="230"/>
      <c r="AC26" s="230"/>
      <c r="AD26" s="230"/>
      <c r="AE26" s="231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300">
        <v>3000000</v>
      </c>
      <c r="L27" s="301"/>
      <c r="M27" s="301"/>
      <c r="N27" s="301"/>
      <c r="O27" s="301"/>
      <c r="P27" s="302"/>
      <c r="Q27" s="232" t="s">
        <v>31</v>
      </c>
      <c r="R27" s="233"/>
      <c r="S27" s="233"/>
      <c r="T27" s="234"/>
      <c r="U27" s="4"/>
      <c r="V27" s="4"/>
      <c r="W27" s="4"/>
      <c r="X27" s="4"/>
      <c r="Y27" s="230"/>
      <c r="Z27" s="230"/>
      <c r="AA27" s="230"/>
      <c r="AB27" s="230"/>
      <c r="AC27" s="230"/>
      <c r="AD27" s="230"/>
      <c r="AE27" s="231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42"/>
      <c r="L28" s="243"/>
      <c r="M28" s="243"/>
      <c r="N28" s="243"/>
      <c r="O28" s="243"/>
      <c r="P28" s="244"/>
      <c r="Q28" s="52"/>
      <c r="R28" s="53"/>
      <c r="S28" s="53"/>
      <c r="T28" s="54"/>
      <c r="U28" s="4"/>
      <c r="V28" s="4"/>
      <c r="W28" s="4"/>
      <c r="X28" s="4"/>
      <c r="Y28" s="230"/>
      <c r="Z28" s="230"/>
      <c r="AA28" s="230"/>
      <c r="AB28" s="230"/>
      <c r="AC28" s="230"/>
      <c r="AD28" s="230"/>
      <c r="AE28" s="231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42"/>
      <c r="L29" s="243"/>
      <c r="M29" s="243"/>
      <c r="N29" s="243"/>
      <c r="O29" s="243"/>
      <c r="P29" s="244"/>
      <c r="Q29" s="52"/>
      <c r="R29" s="53"/>
      <c r="S29" s="53"/>
      <c r="T29" s="54"/>
      <c r="U29" s="4"/>
      <c r="V29" s="4"/>
      <c r="W29" s="4"/>
      <c r="X29" s="4"/>
      <c r="Y29" s="230"/>
      <c r="Z29" s="230"/>
      <c r="AA29" s="230"/>
      <c r="AB29" s="230"/>
      <c r="AC29" s="230"/>
      <c r="AD29" s="230"/>
      <c r="AE29" s="231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92"/>
      <c r="L30" s="293"/>
      <c r="M30" s="293"/>
      <c r="N30" s="293"/>
      <c r="O30" s="293"/>
      <c r="P30" s="29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95" t="s">
        <v>18</v>
      </c>
      <c r="B31" s="296"/>
      <c r="C31" s="296"/>
      <c r="D31" s="296"/>
      <c r="E31" s="296"/>
      <c r="F31" s="296"/>
      <c r="G31" s="296"/>
      <c r="H31" s="296"/>
      <c r="I31" s="296"/>
      <c r="J31" s="297"/>
      <c r="K31" s="298">
        <f>SUM(K13:P30)</f>
        <v>58200000</v>
      </c>
      <c r="L31" s="299"/>
      <c r="M31" s="299"/>
      <c r="N31" s="299"/>
      <c r="O31" s="29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56" t="s">
        <v>104</v>
      </c>
      <c r="B32" s="256"/>
      <c r="C32" s="256"/>
      <c r="D32" s="256"/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6"/>
      <c r="P32" s="256"/>
      <c r="Q32" s="256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325" t="s">
        <v>17</v>
      </c>
      <c r="B33" s="326"/>
      <c r="C33" s="326"/>
      <c r="D33" s="327"/>
      <c r="E33" s="325" t="s">
        <v>37</v>
      </c>
      <c r="F33" s="328"/>
      <c r="G33" s="328"/>
      <c r="H33" s="329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45" t="s">
        <v>105</v>
      </c>
      <c r="S33" s="246"/>
      <c r="T33" s="247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14" t="s">
        <v>145</v>
      </c>
      <c r="B34" s="315"/>
      <c r="C34" s="315"/>
      <c r="D34" s="316"/>
      <c r="E34" s="317" t="s">
        <v>146</v>
      </c>
      <c r="F34" s="318"/>
      <c r="G34" s="318"/>
      <c r="H34" s="319"/>
      <c r="I34" s="332" t="s">
        <v>39</v>
      </c>
      <c r="J34" s="333"/>
      <c r="K34" s="60"/>
      <c r="L34" s="143"/>
      <c r="M34" s="144"/>
      <c r="N34" s="334">
        <v>5000000</v>
      </c>
      <c r="O34" s="335"/>
      <c r="P34" s="335"/>
      <c r="Q34" s="336"/>
      <c r="R34" s="337" t="s">
        <v>143</v>
      </c>
      <c r="S34" s="338"/>
      <c r="T34" s="339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20" t="s">
        <v>38</v>
      </c>
      <c r="B35" s="321"/>
      <c r="C35" s="321"/>
      <c r="D35" s="322"/>
      <c r="E35" s="287" t="s">
        <v>94</v>
      </c>
      <c r="F35" s="288"/>
      <c r="G35" s="288"/>
      <c r="H35" s="289"/>
      <c r="I35" s="279" t="s">
        <v>39</v>
      </c>
      <c r="J35" s="280"/>
      <c r="K35" s="61"/>
      <c r="L35" s="145"/>
      <c r="M35" s="146"/>
      <c r="N35" s="281">
        <v>20000000</v>
      </c>
      <c r="O35" s="282"/>
      <c r="P35" s="282"/>
      <c r="Q35" s="283"/>
      <c r="R35" s="284" t="s">
        <v>143</v>
      </c>
      <c r="S35" s="285"/>
      <c r="T35" s="28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98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141"/>
      <c r="B36" s="50"/>
      <c r="C36" s="50"/>
      <c r="D36" s="51"/>
      <c r="E36" s="323" t="s">
        <v>95</v>
      </c>
      <c r="F36" s="203"/>
      <c r="G36" s="203"/>
      <c r="H36" s="324"/>
      <c r="I36" s="142"/>
      <c r="J36" s="94"/>
      <c r="K36" s="61"/>
      <c r="L36" s="145"/>
      <c r="M36" s="146"/>
      <c r="N36" s="89"/>
      <c r="O36" s="147"/>
      <c r="P36" s="147"/>
      <c r="Q36" s="148"/>
      <c r="R36" s="89"/>
      <c r="S36" s="93"/>
      <c r="T36" s="9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20" t="s">
        <v>62</v>
      </c>
      <c r="B37" s="321"/>
      <c r="C37" s="321"/>
      <c r="D37" s="322"/>
      <c r="E37" s="287" t="s">
        <v>63</v>
      </c>
      <c r="F37" s="288"/>
      <c r="G37" s="288"/>
      <c r="H37" s="289"/>
      <c r="I37" s="279" t="s">
        <v>39</v>
      </c>
      <c r="J37" s="280"/>
      <c r="K37" s="61"/>
      <c r="L37" s="145"/>
      <c r="M37" s="146"/>
      <c r="N37" s="281">
        <v>7500000</v>
      </c>
      <c r="O37" s="330"/>
      <c r="P37" s="330"/>
      <c r="Q37" s="331"/>
      <c r="R37" s="284" t="s">
        <v>143</v>
      </c>
      <c r="S37" s="285"/>
      <c r="T37" s="28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20" t="s">
        <v>40</v>
      </c>
      <c r="B38" s="321"/>
      <c r="C38" s="321"/>
      <c r="D38" s="322"/>
      <c r="E38" s="287" t="s">
        <v>41</v>
      </c>
      <c r="F38" s="288"/>
      <c r="G38" s="288"/>
      <c r="H38" s="289"/>
      <c r="I38" s="279" t="s">
        <v>39</v>
      </c>
      <c r="J38" s="280"/>
      <c r="K38" s="61"/>
      <c r="L38" s="145"/>
      <c r="M38" s="146"/>
      <c r="N38" s="281">
        <v>15000000</v>
      </c>
      <c r="O38" s="330"/>
      <c r="P38" s="330"/>
      <c r="Q38" s="331"/>
      <c r="R38" s="284" t="s">
        <v>143</v>
      </c>
      <c r="S38" s="285"/>
      <c r="T38" s="28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04" t="s">
        <v>42</v>
      </c>
      <c r="B39" s="305"/>
      <c r="C39" s="305"/>
      <c r="D39" s="306"/>
      <c r="E39" s="287" t="s">
        <v>43</v>
      </c>
      <c r="F39" s="288"/>
      <c r="G39" s="288"/>
      <c r="H39" s="289"/>
      <c r="I39" s="279" t="s">
        <v>39</v>
      </c>
      <c r="J39" s="280"/>
      <c r="K39" s="61"/>
      <c r="L39" s="145"/>
      <c r="M39" s="146"/>
      <c r="N39" s="235">
        <v>1200000</v>
      </c>
      <c r="O39" s="238"/>
      <c r="P39" s="238"/>
      <c r="Q39" s="237"/>
      <c r="R39" s="284" t="s">
        <v>143</v>
      </c>
      <c r="S39" s="285"/>
      <c r="T39" s="28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0" t="s">
        <v>72</v>
      </c>
      <c r="B40" s="95"/>
      <c r="C40" s="95"/>
      <c r="D40" s="96"/>
      <c r="E40" s="311" t="s">
        <v>73</v>
      </c>
      <c r="F40" s="312"/>
      <c r="G40" s="312"/>
      <c r="H40" s="313"/>
      <c r="I40" s="279" t="s">
        <v>39</v>
      </c>
      <c r="J40" s="280"/>
      <c r="K40" s="61"/>
      <c r="L40" s="145"/>
      <c r="M40" s="146"/>
      <c r="N40" s="235">
        <v>9000000</v>
      </c>
      <c r="O40" s="238"/>
      <c r="P40" s="238"/>
      <c r="Q40" s="237"/>
      <c r="R40" s="284" t="s">
        <v>143</v>
      </c>
      <c r="S40" s="285"/>
      <c r="T40" s="28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0"/>
      <c r="B41" s="95"/>
      <c r="C41" s="95"/>
      <c r="D41" s="96"/>
      <c r="E41" s="287" t="s">
        <v>74</v>
      </c>
      <c r="F41" s="231"/>
      <c r="G41" s="231"/>
      <c r="H41" s="303"/>
      <c r="I41" s="279"/>
      <c r="J41" s="280"/>
      <c r="K41" s="61"/>
      <c r="L41" s="145"/>
      <c r="M41" s="146"/>
      <c r="N41" s="235"/>
      <c r="O41" s="238"/>
      <c r="P41" s="238"/>
      <c r="Q41" s="237"/>
      <c r="R41" s="284"/>
      <c r="S41" s="285"/>
      <c r="T41" s="2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91"/>
      <c r="B42" s="97"/>
      <c r="C42" s="97"/>
      <c r="D42" s="98"/>
      <c r="E42" s="92"/>
      <c r="F42" s="99"/>
      <c r="G42" s="99"/>
      <c r="H42" s="100"/>
      <c r="I42" s="149"/>
      <c r="J42" s="150"/>
      <c r="K42" s="62"/>
      <c r="L42" s="63"/>
      <c r="M42" s="64"/>
      <c r="N42" s="151"/>
      <c r="O42" s="152"/>
      <c r="P42" s="152"/>
      <c r="Q42" s="153"/>
      <c r="R42" s="154"/>
      <c r="S42" s="155"/>
      <c r="T42" s="156"/>
    </row>
    <row r="43" spans="1:38" ht="19.5" thickTop="1">
      <c r="A43" s="27" t="s">
        <v>103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07">
    <mergeCell ref="X11:Y11"/>
    <mergeCell ref="Z11:AB11"/>
    <mergeCell ref="E39:H39"/>
    <mergeCell ref="E40:H40"/>
    <mergeCell ref="A34:D34"/>
    <mergeCell ref="E34:H34"/>
    <mergeCell ref="A35:D35"/>
    <mergeCell ref="E35:H35"/>
    <mergeCell ref="E36:H36"/>
    <mergeCell ref="A33:D33"/>
    <mergeCell ref="E33:H33"/>
    <mergeCell ref="A37:D37"/>
    <mergeCell ref="E37:H37"/>
    <mergeCell ref="A38:D38"/>
    <mergeCell ref="K12:P12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E41:H41"/>
    <mergeCell ref="A39:D39"/>
    <mergeCell ref="I39:J39"/>
    <mergeCell ref="N39:Q39"/>
    <mergeCell ref="R39:T39"/>
    <mergeCell ref="I40:J40"/>
    <mergeCell ref="N40:Q40"/>
    <mergeCell ref="R40:T40"/>
    <mergeCell ref="I41:J41"/>
    <mergeCell ref="N41:Q41"/>
    <mergeCell ref="R41:T41"/>
    <mergeCell ref="I35:J35"/>
    <mergeCell ref="N35:Q35"/>
    <mergeCell ref="R35:T35"/>
    <mergeCell ref="E38:H38"/>
    <mergeCell ref="I9:K9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11:P11"/>
    <mergeCell ref="Q17:T17"/>
    <mergeCell ref="B12:J12"/>
    <mergeCell ref="AB13:AC13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3:T3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</mergeCells>
  <phoneticPr fontId="3"/>
  <dataValidations count="3">
    <dataValidation allowBlank="1" showInputMessage="1" sqref="P31 A31 R28:T31 K29:K30 B13:B30 Q13:Q31 K20:K27 K18 J24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Z11:AB11" xr:uid="{A75D94E4-D32A-480F-8145-464BB602FFDF}">
      <formula1>$X$13:$X$15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27" width="5.25" style="2" customWidth="1"/>
    <col min="28" max="28" width="8.25" style="2" customWidth="1"/>
    <col min="29" max="30" width="5.25" style="2" customWidth="1"/>
    <col min="31" max="37" width="9" style="2"/>
    <col min="38" max="38" width="9" style="3"/>
  </cols>
  <sheetData>
    <row r="1" spans="1:38" ht="18.75" customHeight="1">
      <c r="A1" s="79" t="s">
        <v>88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227" t="s">
        <v>90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8"/>
      <c r="V2" s="103"/>
      <c r="W2" s="104"/>
      <c r="X2" s="104"/>
      <c r="Y2" s="104"/>
      <c r="Z2" s="104"/>
      <c r="AA2" s="104"/>
      <c r="AB2" s="10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 ht="18" customHeight="1">
      <c r="A3" s="227" t="s">
        <v>136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V3" s="105"/>
      <c r="W3" s="106"/>
      <c r="X3" s="106"/>
      <c r="Y3" s="106"/>
      <c r="Z3" s="106"/>
      <c r="AA3" s="106"/>
      <c r="AB3" s="106"/>
      <c r="AC3" s="36"/>
      <c r="AD3" s="35"/>
      <c r="AE3" s="4"/>
    </row>
    <row r="4" spans="1:38" ht="19.5" thickBot="1">
      <c r="A4" s="14" t="s">
        <v>142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0" t="s">
        <v>64</v>
      </c>
      <c r="X4" s="71"/>
      <c r="Y4" s="71"/>
      <c r="Z4" s="71"/>
      <c r="AA4" s="71"/>
      <c r="AB4" s="71"/>
      <c r="AC4" s="71"/>
      <c r="AD4" s="71"/>
      <c r="AE4" s="71"/>
    </row>
    <row r="5" spans="1:38" s="1" customFormat="1" ht="17.25" customHeight="1" thickTop="1">
      <c r="A5" s="15" t="s">
        <v>0</v>
      </c>
      <c r="B5" s="16"/>
      <c r="C5" s="16"/>
      <c r="D5" s="17"/>
      <c r="E5" s="258" t="s">
        <v>15</v>
      </c>
      <c r="F5" s="259"/>
      <c r="G5" s="259"/>
      <c r="H5" s="260"/>
      <c r="I5" s="258" t="s">
        <v>1</v>
      </c>
      <c r="J5" s="259"/>
      <c r="K5" s="259"/>
      <c r="L5" s="260"/>
      <c r="M5" s="258" t="s">
        <v>134</v>
      </c>
      <c r="N5" s="259"/>
      <c r="O5" s="259"/>
      <c r="P5" s="260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61"/>
      <c r="F6" s="262"/>
      <c r="G6" s="262"/>
      <c r="H6" s="263"/>
      <c r="I6" s="264" t="s">
        <v>2</v>
      </c>
      <c r="J6" s="256"/>
      <c r="K6" s="256"/>
      <c r="L6" s="265"/>
      <c r="M6" s="261"/>
      <c r="N6" s="262"/>
      <c r="O6" s="262"/>
      <c r="P6" s="263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66">
        <v>165000000</v>
      </c>
      <c r="B7" s="267"/>
      <c r="C7" s="267"/>
      <c r="D7" s="39" t="s">
        <v>7</v>
      </c>
      <c r="E7" s="266">
        <v>0</v>
      </c>
      <c r="F7" s="267"/>
      <c r="G7" s="267"/>
      <c r="H7" s="39" t="s">
        <v>7</v>
      </c>
      <c r="I7" s="225">
        <f>A7-E7</f>
        <v>165000000</v>
      </c>
      <c r="J7" s="226"/>
      <c r="K7" s="226"/>
      <c r="L7" s="39" t="s">
        <v>3</v>
      </c>
      <c r="M7" s="268">
        <f>K31</f>
        <v>64020000</v>
      </c>
      <c r="N7" s="269"/>
      <c r="O7" s="269"/>
      <c r="P7" s="39" t="s">
        <v>3</v>
      </c>
      <c r="Q7" s="266">
        <v>53570000</v>
      </c>
      <c r="R7" s="267"/>
      <c r="S7" s="267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70" t="s">
        <v>10</v>
      </c>
      <c r="F8" s="271"/>
      <c r="G8" s="271"/>
      <c r="H8" s="272"/>
      <c r="I8" s="270" t="s">
        <v>12</v>
      </c>
      <c r="J8" s="271"/>
      <c r="K8" s="271"/>
      <c r="L8" s="272"/>
      <c r="M8" s="273"/>
      <c r="N8" s="274"/>
      <c r="O8" s="274"/>
      <c r="P8" s="275"/>
      <c r="Q8" s="270"/>
      <c r="R8" s="271"/>
      <c r="S8" s="271"/>
      <c r="T8" s="272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19" t="s">
        <v>9</v>
      </c>
      <c r="B9" s="220"/>
      <c r="C9" s="220"/>
      <c r="D9" s="221"/>
      <c r="E9" s="219" t="s">
        <v>11</v>
      </c>
      <c r="F9" s="220"/>
      <c r="G9" s="220"/>
      <c r="H9" s="221"/>
      <c r="I9" s="290" t="s">
        <v>65</v>
      </c>
      <c r="J9" s="291"/>
      <c r="K9" s="291"/>
      <c r="L9" s="78">
        <f>IF(Z11=X13,AD13,IF(Z11=X14,AD14,IF(Z11=X15,AD15,"")))</f>
        <v>0.6</v>
      </c>
      <c r="M9" s="276"/>
      <c r="N9" s="277"/>
      <c r="O9" s="277"/>
      <c r="P9" s="278"/>
      <c r="Q9" s="222"/>
      <c r="R9" s="223"/>
      <c r="S9" s="223"/>
      <c r="T9" s="22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5">
        <f>IF(M7&gt;Q7,Q7,M7)</f>
        <v>53570000</v>
      </c>
      <c r="B10" s="226"/>
      <c r="C10" s="226"/>
      <c r="D10" s="39" t="s">
        <v>7</v>
      </c>
      <c r="E10" s="225">
        <f>IF(I7&gt;A10,A10,I7)</f>
        <v>53570000</v>
      </c>
      <c r="F10" s="226"/>
      <c r="G10" s="226"/>
      <c r="H10" s="39" t="s">
        <v>7</v>
      </c>
      <c r="I10" s="225">
        <f>ROUNDDOWN((E10*L9),-3)</f>
        <v>32142000</v>
      </c>
      <c r="J10" s="226"/>
      <c r="K10" s="226"/>
      <c r="L10" s="39" t="s">
        <v>3</v>
      </c>
      <c r="M10" s="225"/>
      <c r="N10" s="226"/>
      <c r="O10" s="226"/>
      <c r="P10" s="39"/>
      <c r="Q10" s="225"/>
      <c r="R10" s="226"/>
      <c r="S10" s="226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55" t="s">
        <v>135</v>
      </c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6"/>
      <c r="N11" s="256"/>
      <c r="O11" s="256"/>
      <c r="P11" s="256"/>
      <c r="Q11" s="30"/>
      <c r="R11" s="30"/>
      <c r="S11" s="30"/>
      <c r="T11" s="18"/>
      <c r="U11" s="4"/>
      <c r="V11" s="4"/>
      <c r="W11" s="4"/>
      <c r="X11" s="307" t="s">
        <v>66</v>
      </c>
      <c r="Y11" s="307"/>
      <c r="Z11" s="308" t="s">
        <v>99</v>
      </c>
      <c r="AA11" s="309"/>
      <c r="AB11" s="310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57" t="s">
        <v>6</v>
      </c>
      <c r="C12" s="246"/>
      <c r="D12" s="246"/>
      <c r="E12" s="246"/>
      <c r="F12" s="246"/>
      <c r="G12" s="246"/>
      <c r="H12" s="246"/>
      <c r="I12" s="246"/>
      <c r="J12" s="246"/>
      <c r="K12" s="245" t="s">
        <v>27</v>
      </c>
      <c r="L12" s="246"/>
      <c r="M12" s="246"/>
      <c r="N12" s="246"/>
      <c r="O12" s="246"/>
      <c r="P12" s="247"/>
      <c r="Q12" s="245" t="s">
        <v>28</v>
      </c>
      <c r="R12" s="246"/>
      <c r="S12" s="246"/>
      <c r="T12" s="24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248">
        <v>500000</v>
      </c>
      <c r="L13" s="249"/>
      <c r="M13" s="249"/>
      <c r="N13" s="249"/>
      <c r="O13" s="249"/>
      <c r="P13" s="250"/>
      <c r="Q13" s="251" t="s">
        <v>91</v>
      </c>
      <c r="R13" s="252"/>
      <c r="S13" s="252"/>
      <c r="T13" s="253"/>
      <c r="U13" s="4"/>
      <c r="V13" s="4"/>
      <c r="W13" s="4"/>
      <c r="X13" s="72" t="s">
        <v>99</v>
      </c>
      <c r="Y13" s="73"/>
      <c r="Z13" s="107"/>
      <c r="AA13" s="108"/>
      <c r="AB13" s="254" t="s">
        <v>67</v>
      </c>
      <c r="AC13" s="254"/>
      <c r="AD13" s="74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35"/>
      <c r="L14" s="236"/>
      <c r="M14" s="236"/>
      <c r="N14" s="236"/>
      <c r="O14" s="236"/>
      <c r="P14" s="237"/>
      <c r="Q14" s="232"/>
      <c r="R14" s="233"/>
      <c r="S14" s="233"/>
      <c r="T14" s="234"/>
      <c r="U14" s="4"/>
      <c r="V14" s="4"/>
      <c r="W14" s="4"/>
      <c r="X14" s="72" t="s">
        <v>96</v>
      </c>
      <c r="Y14" s="75"/>
      <c r="Z14" s="109"/>
      <c r="AA14" s="108"/>
      <c r="AB14" s="254" t="s">
        <v>67</v>
      </c>
      <c r="AC14" s="254"/>
      <c r="AD14" s="74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144</v>
      </c>
      <c r="G15" s="50"/>
      <c r="H15" s="50"/>
      <c r="I15" s="50"/>
      <c r="J15" s="51"/>
      <c r="K15" s="235">
        <v>3000000</v>
      </c>
      <c r="L15" s="238"/>
      <c r="M15" s="238"/>
      <c r="N15" s="238"/>
      <c r="O15" s="238"/>
      <c r="P15" s="237"/>
      <c r="Q15" s="239" t="s">
        <v>91</v>
      </c>
      <c r="R15" s="240"/>
      <c r="S15" s="240"/>
      <c r="T15" s="241"/>
      <c r="U15" s="4"/>
      <c r="V15" s="4"/>
      <c r="W15" s="4"/>
      <c r="X15" s="72" t="s">
        <v>97</v>
      </c>
      <c r="Y15" s="73"/>
      <c r="Z15" s="107"/>
      <c r="AA15" s="108"/>
      <c r="AB15" s="254" t="s">
        <v>67</v>
      </c>
      <c r="AC15" s="254"/>
      <c r="AD15" s="74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35">
        <v>12000000</v>
      </c>
      <c r="L16" s="238"/>
      <c r="M16" s="238"/>
      <c r="N16" s="238"/>
      <c r="O16" s="238"/>
      <c r="P16" s="237"/>
      <c r="Q16" s="232" t="s">
        <v>31</v>
      </c>
      <c r="R16" s="233"/>
      <c r="S16" s="233"/>
      <c r="T16" s="23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35">
        <v>5000000</v>
      </c>
      <c r="L17" s="236"/>
      <c r="M17" s="236"/>
      <c r="N17" s="236"/>
      <c r="O17" s="236"/>
      <c r="P17" s="237"/>
      <c r="Q17" s="232" t="s">
        <v>31</v>
      </c>
      <c r="R17" s="233"/>
      <c r="S17" s="233"/>
      <c r="T17" s="23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35">
        <v>10000000</v>
      </c>
      <c r="L18" s="236"/>
      <c r="M18" s="236"/>
      <c r="N18" s="236"/>
      <c r="O18" s="236"/>
      <c r="P18" s="237"/>
      <c r="Q18" s="232" t="s">
        <v>31</v>
      </c>
      <c r="R18" s="233"/>
      <c r="S18" s="233"/>
      <c r="T18" s="234"/>
      <c r="U18" s="4"/>
      <c r="V18" s="4"/>
      <c r="W18" s="4"/>
      <c r="X18" s="4"/>
      <c r="Y18" s="229" t="s">
        <v>69</v>
      </c>
      <c r="Z18" s="230"/>
      <c r="AA18" s="230"/>
      <c r="AB18" s="230"/>
      <c r="AC18" s="230"/>
      <c r="AD18" s="230"/>
      <c r="AE18" s="231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35">
        <v>1000000</v>
      </c>
      <c r="L19" s="236"/>
      <c r="M19" s="236"/>
      <c r="N19" s="236"/>
      <c r="O19" s="236"/>
      <c r="P19" s="237"/>
      <c r="Q19" s="232" t="s">
        <v>31</v>
      </c>
      <c r="R19" s="233"/>
      <c r="S19" s="233"/>
      <c r="T19" s="234"/>
      <c r="U19" s="4"/>
      <c r="V19" s="4"/>
      <c r="W19" s="4"/>
      <c r="X19" s="4"/>
      <c r="Y19" s="230"/>
      <c r="Z19" s="230"/>
      <c r="AA19" s="230"/>
      <c r="AB19" s="230"/>
      <c r="AC19" s="230"/>
      <c r="AD19" s="230"/>
      <c r="AE19" s="231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35">
        <v>6000000</v>
      </c>
      <c r="L20" s="236"/>
      <c r="M20" s="236"/>
      <c r="N20" s="236"/>
      <c r="O20" s="236"/>
      <c r="P20" s="237"/>
      <c r="Q20" s="232" t="s">
        <v>31</v>
      </c>
      <c r="R20" s="233"/>
      <c r="S20" s="233"/>
      <c r="T20" s="234"/>
      <c r="U20" s="4"/>
      <c r="V20" s="4"/>
      <c r="W20" s="4"/>
      <c r="X20" s="4"/>
      <c r="Y20" s="230"/>
      <c r="Z20" s="230"/>
      <c r="AA20" s="230"/>
      <c r="AB20" s="230"/>
      <c r="AC20" s="230"/>
      <c r="AD20" s="230"/>
      <c r="AE20" s="231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35"/>
      <c r="L21" s="236"/>
      <c r="M21" s="236"/>
      <c r="N21" s="236"/>
      <c r="O21" s="236"/>
      <c r="P21" s="237"/>
      <c r="Q21" s="239"/>
      <c r="R21" s="240"/>
      <c r="S21" s="240"/>
      <c r="T21" s="241"/>
      <c r="U21" s="4"/>
      <c r="V21" s="4"/>
      <c r="W21" s="4"/>
      <c r="X21" s="4"/>
      <c r="Y21" s="230"/>
      <c r="Z21" s="230"/>
      <c r="AA21" s="230"/>
      <c r="AB21" s="230"/>
      <c r="AC21" s="230"/>
      <c r="AD21" s="230"/>
      <c r="AE21" s="231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35">
        <v>2000000</v>
      </c>
      <c r="L22" s="236"/>
      <c r="M22" s="236"/>
      <c r="N22" s="236"/>
      <c r="O22" s="236"/>
      <c r="P22" s="237"/>
      <c r="Q22" s="239" t="s">
        <v>91</v>
      </c>
      <c r="R22" s="240"/>
      <c r="S22" s="240"/>
      <c r="T22" s="241"/>
      <c r="U22" s="4"/>
      <c r="V22" s="4"/>
      <c r="W22" s="4"/>
      <c r="X22" s="4"/>
      <c r="Y22" s="230"/>
      <c r="Z22" s="230"/>
      <c r="AA22" s="230"/>
      <c r="AB22" s="230"/>
      <c r="AC22" s="230"/>
      <c r="AD22" s="230"/>
      <c r="AE22" s="231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35">
        <v>8000000</v>
      </c>
      <c r="L23" s="236"/>
      <c r="M23" s="236"/>
      <c r="N23" s="236"/>
      <c r="O23" s="236"/>
      <c r="P23" s="237"/>
      <c r="Q23" s="232" t="s">
        <v>31</v>
      </c>
      <c r="R23" s="233"/>
      <c r="S23" s="233"/>
      <c r="T23" s="234"/>
      <c r="U23" s="4"/>
      <c r="V23" s="4"/>
      <c r="W23" s="4"/>
      <c r="X23" s="4"/>
      <c r="Y23" s="230"/>
      <c r="Z23" s="230"/>
      <c r="AA23" s="230"/>
      <c r="AB23" s="230"/>
      <c r="AC23" s="230"/>
      <c r="AD23" s="230"/>
      <c r="AE23" s="231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35">
        <v>2500000</v>
      </c>
      <c r="L24" s="238"/>
      <c r="M24" s="238"/>
      <c r="N24" s="238"/>
      <c r="O24" s="238"/>
      <c r="P24" s="237"/>
      <c r="Q24" s="232" t="s">
        <v>31</v>
      </c>
      <c r="R24" s="233"/>
      <c r="S24" s="233"/>
      <c r="T24" s="234"/>
      <c r="U24" s="4"/>
      <c r="V24" s="4"/>
      <c r="W24" s="4"/>
      <c r="X24" s="4"/>
      <c r="Y24" s="230"/>
      <c r="Z24" s="230"/>
      <c r="AA24" s="230"/>
      <c r="AB24" s="230"/>
      <c r="AC24" s="230"/>
      <c r="AD24" s="230"/>
      <c r="AE24" s="231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35">
        <v>5000000</v>
      </c>
      <c r="L25" s="238"/>
      <c r="M25" s="238"/>
      <c r="N25" s="238"/>
      <c r="O25" s="238"/>
      <c r="P25" s="237"/>
      <c r="Q25" s="232" t="s">
        <v>31</v>
      </c>
      <c r="R25" s="233"/>
      <c r="S25" s="233"/>
      <c r="T25" s="234"/>
      <c r="U25" s="4"/>
      <c r="V25" s="4"/>
      <c r="W25" s="4"/>
      <c r="X25" s="4"/>
      <c r="Y25" s="230"/>
      <c r="Z25" s="230"/>
      <c r="AA25" s="230"/>
      <c r="AB25" s="230"/>
      <c r="AC25" s="230"/>
      <c r="AD25" s="230"/>
      <c r="AE25" s="231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35">
        <v>200000</v>
      </c>
      <c r="L26" s="238"/>
      <c r="M26" s="238"/>
      <c r="N26" s="238"/>
      <c r="O26" s="238"/>
      <c r="P26" s="237"/>
      <c r="Q26" s="232" t="s">
        <v>31</v>
      </c>
      <c r="R26" s="233"/>
      <c r="S26" s="233"/>
      <c r="T26" s="234"/>
      <c r="U26" s="4"/>
      <c r="V26" s="4"/>
      <c r="W26" s="4"/>
      <c r="X26" s="4"/>
      <c r="Y26" s="230"/>
      <c r="Z26" s="230"/>
      <c r="AA26" s="230"/>
      <c r="AB26" s="230"/>
      <c r="AC26" s="230"/>
      <c r="AD26" s="230"/>
      <c r="AE26" s="231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300">
        <v>3000000</v>
      </c>
      <c r="L27" s="301"/>
      <c r="M27" s="301"/>
      <c r="N27" s="301"/>
      <c r="O27" s="301"/>
      <c r="P27" s="302"/>
      <c r="Q27" s="232" t="s">
        <v>31</v>
      </c>
      <c r="R27" s="233"/>
      <c r="S27" s="233"/>
      <c r="T27" s="234"/>
      <c r="U27" s="4"/>
      <c r="V27" s="4"/>
      <c r="W27" s="4"/>
      <c r="X27" s="4"/>
      <c r="Y27" s="230"/>
      <c r="Z27" s="230"/>
      <c r="AA27" s="230"/>
      <c r="AB27" s="230"/>
      <c r="AC27" s="230"/>
      <c r="AD27" s="230"/>
      <c r="AE27" s="231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42"/>
      <c r="L28" s="243"/>
      <c r="M28" s="243"/>
      <c r="N28" s="243"/>
      <c r="O28" s="243"/>
      <c r="P28" s="244"/>
      <c r="Q28" s="52"/>
      <c r="R28" s="53"/>
      <c r="S28" s="53"/>
      <c r="T28" s="54"/>
      <c r="U28" s="4"/>
      <c r="V28" s="4"/>
      <c r="W28" s="4"/>
      <c r="X28" s="4"/>
      <c r="Y28" s="230"/>
      <c r="Z28" s="230"/>
      <c r="AA28" s="230"/>
      <c r="AB28" s="230"/>
      <c r="AC28" s="230"/>
      <c r="AD28" s="230"/>
      <c r="AE28" s="231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75</v>
      </c>
      <c r="C29" s="50"/>
      <c r="D29" s="50"/>
      <c r="E29" s="50"/>
      <c r="F29" s="50"/>
      <c r="G29" s="50"/>
      <c r="H29" s="50"/>
      <c r="I29" s="50"/>
      <c r="J29" s="51"/>
      <c r="K29" s="300">
        <f>SUM(K13:P27)*0.1</f>
        <v>5820000</v>
      </c>
      <c r="L29" s="301"/>
      <c r="M29" s="301"/>
      <c r="N29" s="301"/>
      <c r="O29" s="301"/>
      <c r="P29" s="302"/>
      <c r="Q29" s="52"/>
      <c r="R29" s="53"/>
      <c r="S29" s="53"/>
      <c r="T29" s="54"/>
      <c r="U29" s="4"/>
      <c r="V29" s="4"/>
      <c r="W29" s="4"/>
      <c r="X29" s="4"/>
      <c r="Y29" s="230"/>
      <c r="Z29" s="230"/>
      <c r="AA29" s="230"/>
      <c r="AB29" s="230"/>
      <c r="AC29" s="230"/>
      <c r="AD29" s="230"/>
      <c r="AE29" s="231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92"/>
      <c r="L30" s="293"/>
      <c r="M30" s="293"/>
      <c r="N30" s="293"/>
      <c r="O30" s="293"/>
      <c r="P30" s="29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95" t="s">
        <v>18</v>
      </c>
      <c r="B31" s="296"/>
      <c r="C31" s="296"/>
      <c r="D31" s="296"/>
      <c r="E31" s="296"/>
      <c r="F31" s="296"/>
      <c r="G31" s="296"/>
      <c r="H31" s="296"/>
      <c r="I31" s="296"/>
      <c r="J31" s="297"/>
      <c r="K31" s="298">
        <f>SUM(K13:P30)</f>
        <v>64020000</v>
      </c>
      <c r="L31" s="299"/>
      <c r="M31" s="299"/>
      <c r="N31" s="299"/>
      <c r="O31" s="29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56" t="s">
        <v>104</v>
      </c>
      <c r="B32" s="256"/>
      <c r="C32" s="256"/>
      <c r="D32" s="256"/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6"/>
      <c r="P32" s="256"/>
      <c r="Q32" s="256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325" t="s">
        <v>17</v>
      </c>
      <c r="B33" s="326"/>
      <c r="C33" s="326"/>
      <c r="D33" s="327"/>
      <c r="E33" s="325" t="s">
        <v>37</v>
      </c>
      <c r="F33" s="328"/>
      <c r="G33" s="328"/>
      <c r="H33" s="329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45" t="s">
        <v>105</v>
      </c>
      <c r="S33" s="246"/>
      <c r="T33" s="247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14" t="s">
        <v>145</v>
      </c>
      <c r="B34" s="315"/>
      <c r="C34" s="315"/>
      <c r="D34" s="316"/>
      <c r="E34" s="317" t="s">
        <v>146</v>
      </c>
      <c r="F34" s="318"/>
      <c r="G34" s="318"/>
      <c r="H34" s="319"/>
      <c r="I34" s="332" t="s">
        <v>39</v>
      </c>
      <c r="J34" s="333"/>
      <c r="K34" s="60"/>
      <c r="L34" s="143"/>
      <c r="M34" s="144"/>
      <c r="N34" s="334">
        <v>5500000</v>
      </c>
      <c r="O34" s="335"/>
      <c r="P34" s="335"/>
      <c r="Q34" s="336"/>
      <c r="R34" s="337" t="s">
        <v>143</v>
      </c>
      <c r="S34" s="338"/>
      <c r="T34" s="339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20" t="s">
        <v>38</v>
      </c>
      <c r="B35" s="321"/>
      <c r="C35" s="321"/>
      <c r="D35" s="322"/>
      <c r="E35" s="287" t="s">
        <v>94</v>
      </c>
      <c r="F35" s="288"/>
      <c r="G35" s="288"/>
      <c r="H35" s="289"/>
      <c r="I35" s="279" t="s">
        <v>39</v>
      </c>
      <c r="J35" s="280"/>
      <c r="K35" s="61"/>
      <c r="L35" s="145"/>
      <c r="M35" s="146"/>
      <c r="N35" s="281">
        <v>22000000</v>
      </c>
      <c r="O35" s="349"/>
      <c r="P35" s="349"/>
      <c r="Q35" s="350"/>
      <c r="R35" s="284" t="s">
        <v>143</v>
      </c>
      <c r="S35" s="285"/>
      <c r="T35" s="28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141"/>
      <c r="B36" s="50"/>
      <c r="C36" s="50"/>
      <c r="D36" s="51"/>
      <c r="E36" s="323" t="s">
        <v>95</v>
      </c>
      <c r="F36" s="203"/>
      <c r="G36" s="203"/>
      <c r="H36" s="324"/>
      <c r="I36" s="142"/>
      <c r="J36" s="94"/>
      <c r="K36" s="61"/>
      <c r="L36" s="145"/>
      <c r="M36" s="146"/>
      <c r="N36" s="287"/>
      <c r="O36" s="349"/>
      <c r="P36" s="349"/>
      <c r="Q36" s="350"/>
      <c r="R36" s="89"/>
      <c r="S36" s="93"/>
      <c r="T36" s="9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20" t="s">
        <v>62</v>
      </c>
      <c r="B37" s="321"/>
      <c r="C37" s="321"/>
      <c r="D37" s="322"/>
      <c r="E37" s="287" t="s">
        <v>63</v>
      </c>
      <c r="F37" s="288"/>
      <c r="G37" s="288"/>
      <c r="H37" s="289"/>
      <c r="I37" s="279" t="s">
        <v>39</v>
      </c>
      <c r="J37" s="280"/>
      <c r="K37" s="61"/>
      <c r="L37" s="145"/>
      <c r="M37" s="146"/>
      <c r="N37" s="281">
        <v>8250000</v>
      </c>
      <c r="O37" s="349"/>
      <c r="P37" s="349"/>
      <c r="Q37" s="350"/>
      <c r="R37" s="284" t="s">
        <v>143</v>
      </c>
      <c r="S37" s="285"/>
      <c r="T37" s="28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20" t="s">
        <v>40</v>
      </c>
      <c r="B38" s="321"/>
      <c r="C38" s="321"/>
      <c r="D38" s="322"/>
      <c r="E38" s="287" t="s">
        <v>41</v>
      </c>
      <c r="F38" s="288"/>
      <c r="G38" s="288"/>
      <c r="H38" s="289"/>
      <c r="I38" s="279" t="s">
        <v>39</v>
      </c>
      <c r="J38" s="280"/>
      <c r="K38" s="61"/>
      <c r="L38" s="145"/>
      <c r="M38" s="146"/>
      <c r="N38" s="281">
        <v>16500000</v>
      </c>
      <c r="O38" s="349"/>
      <c r="P38" s="349"/>
      <c r="Q38" s="350"/>
      <c r="R38" s="284" t="s">
        <v>143</v>
      </c>
      <c r="S38" s="285"/>
      <c r="T38" s="28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04" t="s">
        <v>42</v>
      </c>
      <c r="B39" s="305"/>
      <c r="C39" s="305"/>
      <c r="D39" s="306"/>
      <c r="E39" s="287" t="s">
        <v>43</v>
      </c>
      <c r="F39" s="288"/>
      <c r="G39" s="288"/>
      <c r="H39" s="289"/>
      <c r="I39" s="279" t="s">
        <v>39</v>
      </c>
      <c r="J39" s="280"/>
      <c r="K39" s="61"/>
      <c r="L39" s="145"/>
      <c r="M39" s="146"/>
      <c r="N39" s="235">
        <v>1320000</v>
      </c>
      <c r="O39" s="346"/>
      <c r="P39" s="346"/>
      <c r="Q39" s="347"/>
      <c r="R39" s="284" t="s">
        <v>143</v>
      </c>
      <c r="S39" s="285"/>
      <c r="T39" s="28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0" t="s">
        <v>72</v>
      </c>
      <c r="B40" s="95"/>
      <c r="C40" s="95"/>
      <c r="D40" s="96"/>
      <c r="E40" s="311" t="s">
        <v>73</v>
      </c>
      <c r="F40" s="312"/>
      <c r="G40" s="312"/>
      <c r="H40" s="313"/>
      <c r="I40" s="279" t="s">
        <v>39</v>
      </c>
      <c r="J40" s="280"/>
      <c r="K40" s="61"/>
      <c r="L40" s="145"/>
      <c r="M40" s="146"/>
      <c r="N40" s="235">
        <v>9900000</v>
      </c>
      <c r="O40" s="348"/>
      <c r="P40" s="348"/>
      <c r="Q40" s="347"/>
      <c r="R40" s="284" t="s">
        <v>143</v>
      </c>
      <c r="S40" s="285"/>
      <c r="T40" s="28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0"/>
      <c r="B41" s="95"/>
      <c r="C41" s="95"/>
      <c r="D41" s="96"/>
      <c r="E41" s="287" t="s">
        <v>74</v>
      </c>
      <c r="F41" s="231"/>
      <c r="G41" s="231"/>
      <c r="H41" s="303"/>
      <c r="I41" s="279"/>
      <c r="J41" s="280"/>
      <c r="K41" s="61"/>
      <c r="L41" s="145"/>
      <c r="M41" s="146"/>
      <c r="N41" s="80"/>
      <c r="O41" s="84"/>
      <c r="P41" s="84"/>
      <c r="Q41" s="85"/>
      <c r="R41" s="83"/>
      <c r="S41" s="81"/>
      <c r="T41" s="82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91" t="s">
        <v>44</v>
      </c>
      <c r="B42" s="97"/>
      <c r="C42" s="97"/>
      <c r="D42" s="98"/>
      <c r="E42" s="92"/>
      <c r="F42" s="99"/>
      <c r="G42" s="99"/>
      <c r="H42" s="100"/>
      <c r="I42" s="340"/>
      <c r="J42" s="341"/>
      <c r="K42" s="62"/>
      <c r="L42" s="63"/>
      <c r="M42" s="64"/>
      <c r="N42" s="342"/>
      <c r="O42" s="343"/>
      <c r="P42" s="343"/>
      <c r="Q42" s="344"/>
      <c r="R42" s="342"/>
      <c r="S42" s="345"/>
      <c r="T42" s="341"/>
    </row>
    <row r="43" spans="1:38" ht="19.5" thickTop="1">
      <c r="A43" s="27" t="s">
        <v>103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</sheetData>
  <sheetProtection formatCells="0" formatColumns="0" formatRows="0" insertColumns="0" insertRows="0" deleteColumns="0" deleteRows="0"/>
  <mergeCells count="109">
    <mergeCell ref="I35:J35"/>
    <mergeCell ref="N35:Q35"/>
    <mergeCell ref="R35:T35"/>
    <mergeCell ref="N36:Q36"/>
    <mergeCell ref="K28:P28"/>
    <mergeCell ref="K29:P29"/>
    <mergeCell ref="K30:P30"/>
    <mergeCell ref="A31:J31"/>
    <mergeCell ref="K31:O31"/>
    <mergeCell ref="A32:Q32"/>
    <mergeCell ref="R33:T33"/>
    <mergeCell ref="A33:D33"/>
    <mergeCell ref="E33:H33"/>
    <mergeCell ref="A34:D34"/>
    <mergeCell ref="E34:H34"/>
    <mergeCell ref="A35:D35"/>
    <mergeCell ref="E35:H35"/>
    <mergeCell ref="E36:H36"/>
    <mergeCell ref="I34:J34"/>
    <mergeCell ref="N34:Q34"/>
    <mergeCell ref="R34:T34"/>
    <mergeCell ref="I42:J42"/>
    <mergeCell ref="N42:Q42"/>
    <mergeCell ref="R42:T42"/>
    <mergeCell ref="A37:D37"/>
    <mergeCell ref="E37:H37"/>
    <mergeCell ref="A38:D38"/>
    <mergeCell ref="E38:H38"/>
    <mergeCell ref="R39:T39"/>
    <mergeCell ref="I39:J39"/>
    <mergeCell ref="N39:Q39"/>
    <mergeCell ref="I40:J40"/>
    <mergeCell ref="N40:Q40"/>
    <mergeCell ref="R40:T40"/>
    <mergeCell ref="I37:J37"/>
    <mergeCell ref="N37:Q37"/>
    <mergeCell ref="R37:T37"/>
    <mergeCell ref="I38:J38"/>
    <mergeCell ref="N38:Q38"/>
    <mergeCell ref="R38:T38"/>
    <mergeCell ref="A39:D39"/>
    <mergeCell ref="E39:H39"/>
    <mergeCell ref="E40:H40"/>
    <mergeCell ref="E41:H41"/>
    <mergeCell ref="I41:J41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Y18:AE29"/>
    <mergeCell ref="I9:K9"/>
    <mergeCell ref="Q17:T17"/>
    <mergeCell ref="Q22:T22"/>
    <mergeCell ref="Q23:T23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  <mergeCell ref="Q16:T16"/>
    <mergeCell ref="A11:P11"/>
    <mergeCell ref="X11:Y11"/>
    <mergeCell ref="Z11:AB11"/>
  </mergeCells>
  <phoneticPr fontId="3"/>
  <dataValidations count="3">
    <dataValidation allowBlank="1" showInputMessage="1" sqref="P31 A31 R28:T31 Q13:Q31 J24 K20:K27 K18 B13:B30 K29:K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Z11:AB11" xr:uid="{136F4CCA-9ABB-48CF-A355-E88ADCA06FE9}">
      <formula1>$X$13:$X$15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F0"/>
  </sheetPr>
  <dimension ref="A1:AL48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79" t="s">
        <v>88</v>
      </c>
    </row>
    <row r="2" spans="1:38" s="9" customFormat="1">
      <c r="A2" s="405" t="s">
        <v>89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8"/>
      <c r="V2" s="8"/>
      <c r="W2" s="6"/>
      <c r="X2" s="6"/>
      <c r="Y2" s="6"/>
      <c r="Z2" s="6"/>
      <c r="AA2" s="6"/>
      <c r="AB2" s="4"/>
      <c r="AC2" s="6"/>
      <c r="AD2" s="102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227" t="s">
        <v>136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W3" s="6"/>
      <c r="X3" s="4"/>
      <c r="Y3" s="4"/>
      <c r="Z3" s="4"/>
      <c r="AA3" s="4"/>
      <c r="AB3" s="4"/>
      <c r="AC3" s="4"/>
      <c r="AD3" s="88" t="s">
        <v>79</v>
      </c>
      <c r="AE3" s="4"/>
    </row>
    <row r="4" spans="1:38" ht="19.5" thickBot="1">
      <c r="A4" s="14" t="s">
        <v>141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88" t="s">
        <v>100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10" t="s">
        <v>15</v>
      </c>
      <c r="F5" s="411"/>
      <c r="G5" s="411"/>
      <c r="H5" s="412"/>
      <c r="I5" s="410" t="s">
        <v>1</v>
      </c>
      <c r="J5" s="411"/>
      <c r="K5" s="411"/>
      <c r="L5" s="412"/>
      <c r="M5" s="410" t="s">
        <v>134</v>
      </c>
      <c r="N5" s="411"/>
      <c r="O5" s="411"/>
      <c r="P5" s="412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88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64"/>
      <c r="F6" s="256"/>
      <c r="G6" s="256"/>
      <c r="H6" s="265"/>
      <c r="I6" s="264" t="s">
        <v>2</v>
      </c>
      <c r="J6" s="256"/>
      <c r="K6" s="256"/>
      <c r="L6" s="265"/>
      <c r="M6" s="264"/>
      <c r="N6" s="256"/>
      <c r="O6" s="256"/>
      <c r="P6" s="265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13"/>
      <c r="B7" s="414"/>
      <c r="C7" s="414"/>
      <c r="D7" s="7" t="s">
        <v>3</v>
      </c>
      <c r="E7" s="413"/>
      <c r="F7" s="414"/>
      <c r="G7" s="414"/>
      <c r="H7" s="7" t="s">
        <v>3</v>
      </c>
      <c r="I7" s="415">
        <f>A7-E7</f>
        <v>0</v>
      </c>
      <c r="J7" s="416"/>
      <c r="K7" s="416"/>
      <c r="L7" s="7" t="s">
        <v>3</v>
      </c>
      <c r="M7" s="415">
        <f>K31</f>
        <v>0</v>
      </c>
      <c r="N7" s="416"/>
      <c r="O7" s="416"/>
      <c r="P7" s="7" t="s">
        <v>3</v>
      </c>
      <c r="Q7" s="413" t="s">
        <v>93</v>
      </c>
      <c r="R7" s="414"/>
      <c r="S7" s="414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20" t="s">
        <v>10</v>
      </c>
      <c r="F8" s="421"/>
      <c r="G8" s="421"/>
      <c r="H8" s="422"/>
      <c r="I8" s="420" t="s">
        <v>12</v>
      </c>
      <c r="J8" s="421"/>
      <c r="K8" s="421"/>
      <c r="L8" s="422"/>
      <c r="M8" s="423"/>
      <c r="N8" s="424"/>
      <c r="O8" s="424"/>
      <c r="P8" s="425"/>
      <c r="Q8" s="420"/>
      <c r="R8" s="421"/>
      <c r="S8" s="421"/>
      <c r="T8" s="422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29" t="s">
        <v>9</v>
      </c>
      <c r="B9" s="430"/>
      <c r="C9" s="431"/>
      <c r="D9" s="432"/>
      <c r="E9" s="429" t="s">
        <v>11</v>
      </c>
      <c r="F9" s="430"/>
      <c r="G9" s="431"/>
      <c r="H9" s="432"/>
      <c r="I9" s="290" t="s">
        <v>65</v>
      </c>
      <c r="J9" s="291"/>
      <c r="K9" s="291"/>
      <c r="L9" s="78">
        <f>IF(X12=V14,AB14,IF(X12=V15,AB15,IF(X12=V16,AB16,IF(X12=V17,AB17,""))))</f>
        <v>0.6</v>
      </c>
      <c r="M9" s="426"/>
      <c r="N9" s="427"/>
      <c r="O9" s="427"/>
      <c r="P9" s="428"/>
      <c r="Q9" s="433"/>
      <c r="R9" s="291"/>
      <c r="S9" s="291"/>
      <c r="T9" s="43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415">
        <f>IF(M7&gt;Q7,Q7,M7)</f>
        <v>0</v>
      </c>
      <c r="B10" s="416"/>
      <c r="C10" s="416"/>
      <c r="D10" s="7" t="s">
        <v>3</v>
      </c>
      <c r="E10" s="415">
        <f>IF(I7&gt;A10,A10,I7)</f>
        <v>0</v>
      </c>
      <c r="F10" s="416"/>
      <c r="G10" s="416"/>
      <c r="H10" s="7" t="s">
        <v>3</v>
      </c>
      <c r="I10" s="225">
        <f>ROUNDDOWN(E10*L9,-3)</f>
        <v>0</v>
      </c>
      <c r="J10" s="226"/>
      <c r="K10" s="226"/>
      <c r="L10" s="7" t="s">
        <v>3</v>
      </c>
      <c r="M10" s="415"/>
      <c r="N10" s="416"/>
      <c r="O10" s="416"/>
      <c r="P10" s="7"/>
      <c r="Q10" s="415"/>
      <c r="R10" s="416"/>
      <c r="S10" s="416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55" t="s">
        <v>135</v>
      </c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6"/>
      <c r="N11" s="256"/>
      <c r="O11" s="256"/>
      <c r="P11" s="256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57" t="s">
        <v>6</v>
      </c>
      <c r="C12" s="246"/>
      <c r="D12" s="246"/>
      <c r="E12" s="246"/>
      <c r="F12" s="246"/>
      <c r="G12" s="246"/>
      <c r="H12" s="246"/>
      <c r="I12" s="246"/>
      <c r="J12" s="246"/>
      <c r="K12" s="245" t="s">
        <v>27</v>
      </c>
      <c r="L12" s="246"/>
      <c r="M12" s="246"/>
      <c r="N12" s="246"/>
      <c r="O12" s="246"/>
      <c r="P12" s="247"/>
      <c r="Q12" s="245" t="s">
        <v>28</v>
      </c>
      <c r="R12" s="246"/>
      <c r="S12" s="246"/>
      <c r="T12" s="247"/>
      <c r="U12" s="4"/>
      <c r="V12" s="307" t="s">
        <v>66</v>
      </c>
      <c r="W12" s="307"/>
      <c r="X12" s="308" t="s">
        <v>99</v>
      </c>
      <c r="Y12" s="309"/>
      <c r="Z12" s="310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17"/>
      <c r="L13" s="418"/>
      <c r="M13" s="418"/>
      <c r="N13" s="418"/>
      <c r="O13" s="418"/>
      <c r="P13" s="419"/>
      <c r="Q13" s="251"/>
      <c r="R13" s="252"/>
      <c r="S13" s="252"/>
      <c r="T13" s="253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402"/>
      <c r="L14" s="403"/>
      <c r="M14" s="403"/>
      <c r="N14" s="403"/>
      <c r="O14" s="403"/>
      <c r="P14" s="404"/>
      <c r="Q14" s="232"/>
      <c r="R14" s="233"/>
      <c r="S14" s="233"/>
      <c r="T14" s="234"/>
      <c r="U14" s="4"/>
      <c r="V14" s="72" t="s">
        <v>99</v>
      </c>
      <c r="W14" s="73"/>
      <c r="X14" s="107"/>
      <c r="Y14" s="108"/>
      <c r="Z14" s="254" t="s">
        <v>67</v>
      </c>
      <c r="AA14" s="254"/>
      <c r="AB14" s="74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402"/>
      <c r="L15" s="403"/>
      <c r="M15" s="403"/>
      <c r="N15" s="403"/>
      <c r="O15" s="403"/>
      <c r="P15" s="404"/>
      <c r="Q15" s="239"/>
      <c r="R15" s="240"/>
      <c r="S15" s="240"/>
      <c r="T15" s="241"/>
      <c r="U15" s="4"/>
      <c r="V15" s="72" t="s">
        <v>96</v>
      </c>
      <c r="W15" s="75"/>
      <c r="X15" s="109"/>
      <c r="Y15" s="108"/>
      <c r="Z15" s="254" t="s">
        <v>67</v>
      </c>
      <c r="AA15" s="254"/>
      <c r="AB15" s="74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402"/>
      <c r="L16" s="403"/>
      <c r="M16" s="403"/>
      <c r="N16" s="403"/>
      <c r="O16" s="403"/>
      <c r="P16" s="404"/>
      <c r="Q16" s="232"/>
      <c r="R16" s="233"/>
      <c r="S16" s="233"/>
      <c r="T16" s="234"/>
      <c r="U16" s="4"/>
      <c r="V16" s="72" t="s">
        <v>97</v>
      </c>
      <c r="W16" s="73"/>
      <c r="X16" s="107"/>
      <c r="Y16" s="108"/>
      <c r="Z16" s="254" t="s">
        <v>67</v>
      </c>
      <c r="AA16" s="254"/>
      <c r="AB16" s="74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402"/>
      <c r="L17" s="403"/>
      <c r="M17" s="403"/>
      <c r="N17" s="403"/>
      <c r="O17" s="403"/>
      <c r="P17" s="404"/>
      <c r="Q17" s="232"/>
      <c r="R17" s="233"/>
      <c r="S17" s="233"/>
      <c r="T17" s="23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402"/>
      <c r="L18" s="403"/>
      <c r="M18" s="403"/>
      <c r="N18" s="403"/>
      <c r="O18" s="403"/>
      <c r="P18" s="404"/>
      <c r="Q18" s="232"/>
      <c r="R18" s="233"/>
      <c r="S18" s="233"/>
      <c r="T18" s="23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402"/>
      <c r="L19" s="403"/>
      <c r="M19" s="403"/>
      <c r="N19" s="403"/>
      <c r="O19" s="403"/>
      <c r="P19" s="404"/>
      <c r="Q19" s="232"/>
      <c r="R19" s="233"/>
      <c r="S19" s="233"/>
      <c r="T19" s="23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402"/>
      <c r="L20" s="403"/>
      <c r="M20" s="403"/>
      <c r="N20" s="403"/>
      <c r="O20" s="403"/>
      <c r="P20" s="404"/>
      <c r="Q20" s="239"/>
      <c r="R20" s="240"/>
      <c r="S20" s="240"/>
      <c r="T20" s="24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402"/>
      <c r="L21" s="403"/>
      <c r="M21" s="403"/>
      <c r="N21" s="403"/>
      <c r="O21" s="403"/>
      <c r="P21" s="404"/>
      <c r="Q21" s="232"/>
      <c r="R21" s="233"/>
      <c r="S21" s="233"/>
      <c r="T21" s="23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402"/>
      <c r="L22" s="403"/>
      <c r="M22" s="403"/>
      <c r="N22" s="403"/>
      <c r="O22" s="403"/>
      <c r="P22" s="404"/>
      <c r="Q22" s="232"/>
      <c r="R22" s="233"/>
      <c r="S22" s="233"/>
      <c r="T22" s="23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402"/>
      <c r="L23" s="403"/>
      <c r="M23" s="403"/>
      <c r="N23" s="403"/>
      <c r="O23" s="403"/>
      <c r="P23" s="404"/>
      <c r="Q23" s="232"/>
      <c r="R23" s="233"/>
      <c r="S23" s="233"/>
      <c r="T23" s="23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402"/>
      <c r="L24" s="403"/>
      <c r="M24" s="403"/>
      <c r="N24" s="403"/>
      <c r="O24" s="403"/>
      <c r="P24" s="404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402"/>
      <c r="L25" s="403"/>
      <c r="M25" s="403"/>
      <c r="N25" s="403"/>
      <c r="O25" s="403"/>
      <c r="P25" s="404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402"/>
      <c r="L26" s="403"/>
      <c r="M26" s="403"/>
      <c r="N26" s="403"/>
      <c r="O26" s="403"/>
      <c r="P26" s="404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402"/>
      <c r="L27" s="403"/>
      <c r="M27" s="403"/>
      <c r="N27" s="403"/>
      <c r="O27" s="403"/>
      <c r="P27" s="404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402"/>
      <c r="L28" s="403"/>
      <c r="M28" s="403"/>
      <c r="N28" s="403"/>
      <c r="O28" s="403"/>
      <c r="P28" s="404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402"/>
      <c r="L29" s="403"/>
      <c r="M29" s="403"/>
      <c r="N29" s="403"/>
      <c r="O29" s="403"/>
      <c r="P29" s="404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07"/>
      <c r="L30" s="408"/>
      <c r="M30" s="408"/>
      <c r="N30" s="408"/>
      <c r="O30" s="408"/>
      <c r="P30" s="409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95" t="s">
        <v>18</v>
      </c>
      <c r="B31" s="296"/>
      <c r="C31" s="296"/>
      <c r="D31" s="296"/>
      <c r="E31" s="296"/>
      <c r="F31" s="296"/>
      <c r="G31" s="296"/>
      <c r="H31" s="296"/>
      <c r="I31" s="296"/>
      <c r="J31" s="297"/>
      <c r="K31" s="298">
        <f>SUM(K13:P30)</f>
        <v>0</v>
      </c>
      <c r="L31" s="299"/>
      <c r="M31" s="299"/>
      <c r="N31" s="299"/>
      <c r="O31" s="29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55" t="s">
        <v>104</v>
      </c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5"/>
      <c r="O32" s="255"/>
      <c r="P32" s="255"/>
      <c r="Q32" s="255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6" t="s">
        <v>17</v>
      </c>
      <c r="B33" s="77"/>
      <c r="C33" s="77"/>
      <c r="D33" s="21"/>
      <c r="E33" s="19" t="s">
        <v>19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105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389"/>
      <c r="B34" s="390"/>
      <c r="C34" s="390"/>
      <c r="D34" s="391"/>
      <c r="E34" s="392" t="s">
        <v>24</v>
      </c>
      <c r="F34" s="393"/>
      <c r="G34" s="393"/>
      <c r="H34" s="394"/>
      <c r="I34" s="395" t="s">
        <v>24</v>
      </c>
      <c r="J34" s="394"/>
      <c r="K34" s="396" t="s">
        <v>24</v>
      </c>
      <c r="L34" s="397"/>
      <c r="M34" s="398"/>
      <c r="N34" s="399"/>
      <c r="O34" s="400"/>
      <c r="P34" s="400"/>
      <c r="Q34" s="401"/>
      <c r="R34" s="368" t="s">
        <v>26</v>
      </c>
      <c r="S34" s="369"/>
      <c r="T34" s="37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371" t="s">
        <v>24</v>
      </c>
      <c r="B35" s="372"/>
      <c r="C35" s="372"/>
      <c r="D35" s="373"/>
      <c r="E35" s="374" t="s">
        <v>24</v>
      </c>
      <c r="F35" s="375"/>
      <c r="G35" s="375"/>
      <c r="H35" s="386"/>
      <c r="I35" s="387" t="s">
        <v>24</v>
      </c>
      <c r="J35" s="386"/>
      <c r="K35" s="388" t="s">
        <v>24</v>
      </c>
      <c r="L35" s="378"/>
      <c r="M35" s="385"/>
      <c r="N35" s="380"/>
      <c r="O35" s="381"/>
      <c r="P35" s="381"/>
      <c r="Q35" s="382"/>
      <c r="R35" s="368" t="s">
        <v>24</v>
      </c>
      <c r="S35" s="369"/>
      <c r="T35" s="37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371" t="s">
        <v>24</v>
      </c>
      <c r="B36" s="372"/>
      <c r="C36" s="372"/>
      <c r="D36" s="373"/>
      <c r="E36" s="374" t="s">
        <v>24</v>
      </c>
      <c r="F36" s="375"/>
      <c r="G36" s="375"/>
      <c r="H36" s="386"/>
      <c r="I36" s="387" t="s">
        <v>24</v>
      </c>
      <c r="J36" s="386"/>
      <c r="K36" s="388" t="s">
        <v>24</v>
      </c>
      <c r="L36" s="378"/>
      <c r="M36" s="385"/>
      <c r="N36" s="380"/>
      <c r="O36" s="381"/>
      <c r="P36" s="381"/>
      <c r="Q36" s="382"/>
      <c r="R36" s="368" t="s">
        <v>24</v>
      </c>
      <c r="S36" s="369"/>
      <c r="T36" s="37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371" t="s">
        <v>24</v>
      </c>
      <c r="B37" s="372"/>
      <c r="C37" s="372"/>
      <c r="D37" s="373"/>
      <c r="E37" s="374" t="s">
        <v>24</v>
      </c>
      <c r="F37" s="375"/>
      <c r="G37" s="375"/>
      <c r="H37" s="386"/>
      <c r="I37" s="387" t="s">
        <v>24</v>
      </c>
      <c r="J37" s="386"/>
      <c r="K37" s="388" t="s">
        <v>24</v>
      </c>
      <c r="L37" s="378"/>
      <c r="M37" s="385"/>
      <c r="N37" s="380"/>
      <c r="O37" s="381"/>
      <c r="P37" s="381"/>
      <c r="Q37" s="382"/>
      <c r="R37" s="368" t="s">
        <v>24</v>
      </c>
      <c r="S37" s="369"/>
      <c r="T37" s="37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371" t="s">
        <v>25</v>
      </c>
      <c r="B38" s="372"/>
      <c r="C38" s="372"/>
      <c r="D38" s="373"/>
      <c r="E38" s="374" t="s">
        <v>24</v>
      </c>
      <c r="F38" s="375"/>
      <c r="G38" s="375"/>
      <c r="H38" s="375"/>
      <c r="I38" s="376" t="s">
        <v>24</v>
      </c>
      <c r="J38" s="377"/>
      <c r="K38" s="378" t="s">
        <v>24</v>
      </c>
      <c r="L38" s="378"/>
      <c r="M38" s="385"/>
      <c r="N38" s="380"/>
      <c r="O38" s="381"/>
      <c r="P38" s="381"/>
      <c r="Q38" s="382"/>
      <c r="R38" s="368" t="s">
        <v>24</v>
      </c>
      <c r="S38" s="369"/>
      <c r="T38" s="37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371" t="s">
        <v>24</v>
      </c>
      <c r="B39" s="372"/>
      <c r="C39" s="372"/>
      <c r="D39" s="373"/>
      <c r="E39" s="374" t="s">
        <v>24</v>
      </c>
      <c r="F39" s="375"/>
      <c r="G39" s="375"/>
      <c r="H39" s="375"/>
      <c r="I39" s="376" t="s">
        <v>24</v>
      </c>
      <c r="J39" s="377"/>
      <c r="K39" s="378" t="s">
        <v>24</v>
      </c>
      <c r="L39" s="378"/>
      <c r="M39" s="385"/>
      <c r="N39" s="380"/>
      <c r="O39" s="381"/>
      <c r="P39" s="381"/>
      <c r="Q39" s="382"/>
      <c r="R39" s="368" t="s">
        <v>24</v>
      </c>
      <c r="S39" s="369"/>
      <c r="T39" s="37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371" t="s">
        <v>24</v>
      </c>
      <c r="B40" s="372"/>
      <c r="C40" s="372"/>
      <c r="D40" s="373"/>
      <c r="E40" s="374" t="s">
        <v>24</v>
      </c>
      <c r="F40" s="375"/>
      <c r="G40" s="375"/>
      <c r="H40" s="375"/>
      <c r="I40" s="376" t="s">
        <v>24</v>
      </c>
      <c r="J40" s="377"/>
      <c r="K40" s="378" t="s">
        <v>24</v>
      </c>
      <c r="L40" s="378"/>
      <c r="M40" s="385"/>
      <c r="N40" s="380"/>
      <c r="O40" s="381"/>
      <c r="P40" s="381"/>
      <c r="Q40" s="382"/>
      <c r="R40" s="368" t="s">
        <v>24</v>
      </c>
      <c r="S40" s="369"/>
      <c r="T40" s="37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371" t="s">
        <v>24</v>
      </c>
      <c r="B41" s="372"/>
      <c r="C41" s="372"/>
      <c r="D41" s="373"/>
      <c r="E41" s="383" t="s">
        <v>24</v>
      </c>
      <c r="F41" s="384"/>
      <c r="G41" s="384"/>
      <c r="H41" s="384"/>
      <c r="I41" s="376" t="s">
        <v>24</v>
      </c>
      <c r="J41" s="377"/>
      <c r="K41" s="378" t="s">
        <v>24</v>
      </c>
      <c r="L41" s="378"/>
      <c r="M41" s="379"/>
      <c r="N41" s="380"/>
      <c r="O41" s="381"/>
      <c r="P41" s="381"/>
      <c r="Q41" s="382"/>
      <c r="R41" s="368" t="s">
        <v>24</v>
      </c>
      <c r="S41" s="369"/>
      <c r="T41" s="370"/>
    </row>
    <row r="42" spans="1:38">
      <c r="A42" s="371" t="s">
        <v>24</v>
      </c>
      <c r="B42" s="372"/>
      <c r="C42" s="372"/>
      <c r="D42" s="373"/>
      <c r="E42" s="383" t="s">
        <v>24</v>
      </c>
      <c r="F42" s="384"/>
      <c r="G42" s="384"/>
      <c r="H42" s="384"/>
      <c r="I42" s="376" t="s">
        <v>25</v>
      </c>
      <c r="J42" s="377"/>
      <c r="K42" s="378" t="s">
        <v>24</v>
      </c>
      <c r="L42" s="378"/>
      <c r="M42" s="379"/>
      <c r="N42" s="380"/>
      <c r="O42" s="381"/>
      <c r="P42" s="381"/>
      <c r="Q42" s="382"/>
      <c r="R42" s="368" t="s">
        <v>24</v>
      </c>
      <c r="S42" s="369"/>
      <c r="T42" s="370"/>
    </row>
    <row r="43" spans="1:38">
      <c r="A43" s="371" t="s">
        <v>24</v>
      </c>
      <c r="B43" s="372"/>
      <c r="C43" s="372"/>
      <c r="D43" s="373"/>
      <c r="E43" s="383" t="s">
        <v>24</v>
      </c>
      <c r="F43" s="384"/>
      <c r="G43" s="384"/>
      <c r="H43" s="384"/>
      <c r="I43" s="376" t="s">
        <v>24</v>
      </c>
      <c r="J43" s="377"/>
      <c r="K43" s="378" t="s">
        <v>25</v>
      </c>
      <c r="L43" s="378"/>
      <c r="M43" s="379"/>
      <c r="N43" s="380"/>
      <c r="O43" s="381"/>
      <c r="P43" s="381"/>
      <c r="Q43" s="382"/>
      <c r="R43" s="368" t="s">
        <v>24</v>
      </c>
      <c r="S43" s="369"/>
      <c r="T43" s="370"/>
    </row>
    <row r="44" spans="1:38">
      <c r="A44" s="371" t="s">
        <v>24</v>
      </c>
      <c r="B44" s="372"/>
      <c r="C44" s="372"/>
      <c r="D44" s="373"/>
      <c r="E44" s="383" t="s">
        <v>24</v>
      </c>
      <c r="F44" s="384"/>
      <c r="G44" s="384"/>
      <c r="H44" s="384"/>
      <c r="I44" s="376" t="s">
        <v>24</v>
      </c>
      <c r="J44" s="377"/>
      <c r="K44" s="378" t="s">
        <v>24</v>
      </c>
      <c r="L44" s="378"/>
      <c r="M44" s="379"/>
      <c r="N44" s="380"/>
      <c r="O44" s="381"/>
      <c r="P44" s="381"/>
      <c r="Q44" s="382"/>
      <c r="R44" s="368" t="s">
        <v>24</v>
      </c>
      <c r="S44" s="369"/>
      <c r="T44" s="370"/>
    </row>
    <row r="45" spans="1:38">
      <c r="A45" s="371" t="s">
        <v>24</v>
      </c>
      <c r="B45" s="372"/>
      <c r="C45" s="372"/>
      <c r="D45" s="373"/>
      <c r="E45" s="383" t="s">
        <v>24</v>
      </c>
      <c r="F45" s="384"/>
      <c r="G45" s="384"/>
      <c r="H45" s="384"/>
      <c r="I45" s="376" t="s">
        <v>24</v>
      </c>
      <c r="J45" s="377"/>
      <c r="K45" s="378" t="s">
        <v>24</v>
      </c>
      <c r="L45" s="378"/>
      <c r="M45" s="379"/>
      <c r="N45" s="380"/>
      <c r="O45" s="381"/>
      <c r="P45" s="381"/>
      <c r="Q45" s="382"/>
      <c r="R45" s="368" t="s">
        <v>24</v>
      </c>
      <c r="S45" s="369"/>
      <c r="T45" s="370"/>
    </row>
    <row r="46" spans="1:38">
      <c r="A46" s="371" t="s">
        <v>25</v>
      </c>
      <c r="B46" s="372" t="s">
        <v>23</v>
      </c>
      <c r="C46" s="372" t="s">
        <v>23</v>
      </c>
      <c r="D46" s="373" t="s">
        <v>23</v>
      </c>
      <c r="E46" s="374" t="s">
        <v>24</v>
      </c>
      <c r="F46" s="375"/>
      <c r="G46" s="375"/>
      <c r="H46" s="375"/>
      <c r="I46" s="376" t="s">
        <v>24</v>
      </c>
      <c r="J46" s="377"/>
      <c r="K46" s="378" t="s">
        <v>24</v>
      </c>
      <c r="L46" s="378"/>
      <c r="M46" s="379"/>
      <c r="N46" s="380"/>
      <c r="O46" s="381"/>
      <c r="P46" s="381"/>
      <c r="Q46" s="382"/>
      <c r="R46" s="368" t="s">
        <v>24</v>
      </c>
      <c r="S46" s="369"/>
      <c r="T46" s="370"/>
    </row>
    <row r="47" spans="1:38" ht="18.75" customHeight="1" thickBot="1">
      <c r="A47" s="354" t="s">
        <v>24</v>
      </c>
      <c r="B47" s="355"/>
      <c r="C47" s="355"/>
      <c r="D47" s="356"/>
      <c r="E47" s="357" t="s">
        <v>24</v>
      </c>
      <c r="F47" s="358"/>
      <c r="G47" s="358"/>
      <c r="H47" s="359"/>
      <c r="I47" s="360" t="s">
        <v>25</v>
      </c>
      <c r="J47" s="361"/>
      <c r="K47" s="362" t="s">
        <v>25</v>
      </c>
      <c r="L47" s="363"/>
      <c r="M47" s="364"/>
      <c r="N47" s="365"/>
      <c r="O47" s="366"/>
      <c r="P47" s="366"/>
      <c r="Q47" s="367"/>
      <c r="R47" s="351" t="s">
        <v>24</v>
      </c>
      <c r="S47" s="352"/>
      <c r="T47" s="353"/>
    </row>
    <row r="48" spans="1:38" ht="19.5" customHeight="1" thickTop="1">
      <c r="A48" s="27" t="s">
        <v>103</v>
      </c>
      <c r="B48" s="28"/>
      <c r="C48" s="28"/>
      <c r="D48" s="28"/>
      <c r="E48" s="28"/>
      <c r="F48" s="28"/>
      <c r="G48" s="28"/>
      <c r="H48" s="29"/>
      <c r="K48" s="29"/>
      <c r="L48" s="29"/>
      <c r="N48" s="29"/>
      <c r="O48" s="29"/>
      <c r="P48" s="29"/>
      <c r="R48" s="29"/>
      <c r="S48" s="29"/>
      <c r="T48" s="29"/>
    </row>
  </sheetData>
  <mergeCells count="148">
    <mergeCell ref="Q13:T13"/>
    <mergeCell ref="B12:J12"/>
    <mergeCell ref="K12:P12"/>
    <mergeCell ref="Q12:T12"/>
    <mergeCell ref="K13:P13"/>
    <mergeCell ref="E8:H8"/>
    <mergeCell ref="I8:L8"/>
    <mergeCell ref="M8:P9"/>
    <mergeCell ref="A9:D9"/>
    <mergeCell ref="E9:H9"/>
    <mergeCell ref="I9:K9"/>
    <mergeCell ref="A11:P11"/>
    <mergeCell ref="Q8:T9"/>
    <mergeCell ref="A10:C10"/>
    <mergeCell ref="E10:G10"/>
    <mergeCell ref="I10:K10"/>
    <mergeCell ref="M10:O10"/>
    <mergeCell ref="Q10:S10"/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K14:P14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V12:W12"/>
    <mergeCell ref="X12:Z12"/>
    <mergeCell ref="Z14:AA14"/>
    <mergeCell ref="Z15:AA15"/>
    <mergeCell ref="Z16:AA16"/>
    <mergeCell ref="A3:T3"/>
    <mergeCell ref="A2:T2"/>
    <mergeCell ref="K31:O31"/>
    <mergeCell ref="A31:J31"/>
    <mergeCell ref="K27:P27"/>
    <mergeCell ref="K28:P28"/>
    <mergeCell ref="K29:P29"/>
    <mergeCell ref="K30:P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A32:Q32"/>
    <mergeCell ref="A34:D34"/>
    <mergeCell ref="E34:H34"/>
    <mergeCell ref="I34:J34"/>
    <mergeCell ref="K34:M34"/>
    <mergeCell ref="N34:Q34"/>
    <mergeCell ref="R34:T34"/>
    <mergeCell ref="K21:P21"/>
    <mergeCell ref="K22:P22"/>
    <mergeCell ref="R35:T35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7:T37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9:T39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41:T41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3:T43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7:T47"/>
    <mergeCell ref="A47:D47"/>
    <mergeCell ref="E47:H47"/>
    <mergeCell ref="I47:J47"/>
    <mergeCell ref="K47:M47"/>
    <mergeCell ref="N47:Q47"/>
    <mergeCell ref="R45:T45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</mergeCells>
  <phoneticPr fontId="3"/>
  <dataValidations count="4">
    <dataValidation allowBlank="1" showInputMessage="1" sqref="Q13:Q31 A31 R24:T31 P31 B13:B30 J22 K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I9:K9" xr:uid="{A0B675BC-4A2C-4156-8005-9B2294730FB4}">
      <formula1>$AD$2:$AD$4</formula1>
    </dataValidation>
    <dataValidation type="list" allowBlank="1" showInputMessage="1" showErrorMessage="1" sqref="X12:Z12" xr:uid="{ED225605-A001-4F86-ADB5-B0B7D0901082}">
      <formula1>$V$14:$V$16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DE989-9422-4D22-82A2-9AD73F1EB9F9}">
  <sheetPr>
    <tabColor rgb="FFFF0000"/>
  </sheetPr>
  <dimension ref="A1:AI46"/>
  <sheetViews>
    <sheetView showGridLines="0" zoomScaleNormal="100" zoomScaleSheetLayoutView="100" workbookViewId="0">
      <selection activeCell="B8" sqref="B8:D8"/>
    </sheetView>
  </sheetViews>
  <sheetFormatPr defaultRowHeight="18.75"/>
  <cols>
    <col min="1" max="1" width="7.125" customWidth="1"/>
    <col min="2" max="17" width="4.75" customWidth="1"/>
    <col min="18" max="27" width="5.25" style="2" customWidth="1"/>
    <col min="28" max="34" width="8.75" style="2"/>
    <col min="35" max="35" width="8.75" style="3"/>
  </cols>
  <sheetData>
    <row r="1" spans="1:35">
      <c r="A1" s="111" t="s">
        <v>108</v>
      </c>
      <c r="B1" s="1"/>
      <c r="C1" s="1"/>
      <c r="D1" s="1"/>
    </row>
    <row r="2" spans="1:35" ht="24" customHeight="1">
      <c r="A2" s="446" t="s">
        <v>137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AD2" s="102" t="s">
        <v>78</v>
      </c>
    </row>
    <row r="3" spans="1:35">
      <c r="A3" s="227" t="s">
        <v>136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447"/>
      <c r="AD3" s="88" t="s">
        <v>79</v>
      </c>
    </row>
    <row r="4" spans="1:35">
      <c r="A4" s="112" t="s">
        <v>109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AD4" s="88" t="s">
        <v>100</v>
      </c>
    </row>
    <row r="5" spans="1:35" ht="19.5" thickBot="1">
      <c r="A5" s="112" t="s">
        <v>110</v>
      </c>
      <c r="T5" s="70" t="s">
        <v>64</v>
      </c>
      <c r="U5" s="71"/>
      <c r="V5" s="71"/>
      <c r="W5" s="71"/>
      <c r="X5" s="71"/>
      <c r="Y5" s="71"/>
      <c r="Z5" s="71"/>
      <c r="AA5" s="71"/>
      <c r="AB5" s="71"/>
      <c r="AD5" s="88"/>
    </row>
    <row r="6" spans="1:35" s="1" customFormat="1" ht="19.5" customHeight="1" thickTop="1">
      <c r="A6" s="448" t="s">
        <v>111</v>
      </c>
      <c r="B6" s="451" t="s">
        <v>0</v>
      </c>
      <c r="C6" s="452"/>
      <c r="D6" s="452"/>
      <c r="E6" s="453"/>
      <c r="F6" s="15" t="s">
        <v>112</v>
      </c>
      <c r="G6" s="16"/>
      <c r="H6" s="16"/>
      <c r="I6" s="17"/>
      <c r="J6" s="410" t="s">
        <v>1</v>
      </c>
      <c r="K6" s="411"/>
      <c r="L6" s="411"/>
      <c r="M6" s="412"/>
      <c r="N6" s="258" t="s">
        <v>113</v>
      </c>
      <c r="O6" s="259"/>
      <c r="P6" s="259"/>
      <c r="Q6" s="260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5"/>
    </row>
    <row r="7" spans="1:35" s="1" customFormat="1" ht="19.5" customHeight="1" thickBot="1">
      <c r="A7" s="449"/>
      <c r="B7" s="114"/>
      <c r="C7" s="115"/>
      <c r="D7" s="115"/>
      <c r="E7" s="116"/>
      <c r="F7" s="117"/>
      <c r="G7" s="118"/>
      <c r="H7" s="118"/>
      <c r="I7" s="119"/>
      <c r="J7" s="457" t="s">
        <v>2</v>
      </c>
      <c r="K7" s="458"/>
      <c r="L7" s="458"/>
      <c r="M7" s="459"/>
      <c r="N7" s="454"/>
      <c r="O7" s="455"/>
      <c r="P7" s="455"/>
      <c r="Q7" s="456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5"/>
    </row>
    <row r="8" spans="1:35" s="1" customFormat="1" ht="27" customHeight="1" thickBot="1">
      <c r="A8" s="449"/>
      <c r="B8" s="460"/>
      <c r="C8" s="461"/>
      <c r="D8" s="461"/>
      <c r="E8" s="120" t="s">
        <v>7</v>
      </c>
      <c r="F8" s="460"/>
      <c r="G8" s="461"/>
      <c r="H8" s="461"/>
      <c r="I8" s="120" t="s">
        <v>7</v>
      </c>
      <c r="J8" s="462">
        <f>B8-F8</f>
        <v>0</v>
      </c>
      <c r="K8" s="463"/>
      <c r="L8" s="463"/>
      <c r="M8" s="120" t="s">
        <v>3</v>
      </c>
      <c r="N8" s="435">
        <f>I36</f>
        <v>0</v>
      </c>
      <c r="O8" s="436"/>
      <c r="P8" s="436"/>
      <c r="Q8" s="120" t="s">
        <v>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5"/>
    </row>
    <row r="9" spans="1:35" s="1" customFormat="1" ht="19.5" customHeight="1" thickTop="1">
      <c r="A9" s="449"/>
      <c r="B9" s="437" t="s">
        <v>114</v>
      </c>
      <c r="C9" s="438"/>
      <c r="D9" s="438"/>
      <c r="E9" s="439"/>
      <c r="F9" s="440" t="s">
        <v>115</v>
      </c>
      <c r="G9" s="441"/>
      <c r="H9" s="441"/>
      <c r="I9" s="442"/>
      <c r="J9" s="440" t="s">
        <v>116</v>
      </c>
      <c r="K9" s="441"/>
      <c r="L9" s="441"/>
      <c r="M9" s="442"/>
      <c r="N9" s="440" t="s">
        <v>117</v>
      </c>
      <c r="O9" s="441"/>
      <c r="P9" s="441"/>
      <c r="Q9" s="442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5"/>
    </row>
    <row r="10" spans="1:35" s="1" customFormat="1" ht="26.1" customHeight="1" thickBot="1">
      <c r="A10" s="449"/>
      <c r="B10" s="138"/>
      <c r="C10" s="139"/>
      <c r="D10" s="139"/>
      <c r="E10" s="121"/>
      <c r="F10" s="443" t="s">
        <v>9</v>
      </c>
      <c r="G10" s="444"/>
      <c r="H10" s="444"/>
      <c r="I10" s="445"/>
      <c r="J10" s="443" t="s">
        <v>118</v>
      </c>
      <c r="K10" s="444"/>
      <c r="L10" s="444"/>
      <c r="M10" s="445"/>
      <c r="N10" s="290" t="s">
        <v>65</v>
      </c>
      <c r="O10" s="291"/>
      <c r="P10" s="291"/>
      <c r="Q10" s="78">
        <f>IF(V17=T19,Z19,IF(V17=T20,Z20,IF(V17=T21,Z21,IF(V17=T22,Z22,IF(V17=T23,Z23,"")))))</f>
        <v>0.6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5"/>
    </row>
    <row r="11" spans="1:35" s="1" customFormat="1" ht="27" customHeight="1" thickTop="1" thickBot="1">
      <c r="A11" s="450"/>
      <c r="B11" s="464" t="s">
        <v>93</v>
      </c>
      <c r="C11" s="465"/>
      <c r="D11" s="465"/>
      <c r="E11" s="7" t="s">
        <v>3</v>
      </c>
      <c r="F11" s="462">
        <f>IF(N8&gt;B11,B11,N8)</f>
        <v>0</v>
      </c>
      <c r="G11" s="463"/>
      <c r="H11" s="463"/>
      <c r="I11" s="120" t="s">
        <v>7</v>
      </c>
      <c r="J11" s="462">
        <f>IF(J8&gt;F11,F11,J8)</f>
        <v>0</v>
      </c>
      <c r="K11" s="463"/>
      <c r="L11" s="463"/>
      <c r="M11" s="120" t="s">
        <v>3</v>
      </c>
      <c r="N11" s="466">
        <f>ROUNDDOWN((J11*Q10),-3)</f>
        <v>0</v>
      </c>
      <c r="O11" s="467"/>
      <c r="P11" s="467"/>
      <c r="Q11" s="7" t="s">
        <v>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5"/>
    </row>
    <row r="12" spans="1:35" s="1" customFormat="1" ht="27" customHeight="1" thickTop="1" thickBot="1">
      <c r="A12" s="122" t="s">
        <v>148</v>
      </c>
      <c r="B12" s="123"/>
      <c r="C12" s="124"/>
      <c r="D12" s="124"/>
      <c r="E12" s="125"/>
      <c r="F12" s="123"/>
      <c r="G12" s="124"/>
      <c r="H12" s="124"/>
      <c r="I12" s="125"/>
      <c r="J12" s="123"/>
      <c r="K12" s="124"/>
      <c r="L12" s="124"/>
      <c r="M12" s="125"/>
      <c r="N12" s="123"/>
      <c r="O12" s="124"/>
      <c r="P12" s="124"/>
      <c r="Q12" s="125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5"/>
    </row>
    <row r="13" spans="1:35" s="1" customFormat="1" ht="41.25" customHeight="1" thickTop="1">
      <c r="A13" s="468" t="s">
        <v>119</v>
      </c>
      <c r="B13" s="471" t="s">
        <v>120</v>
      </c>
      <c r="C13" s="471"/>
      <c r="D13" s="471"/>
      <c r="E13" s="472"/>
      <c r="F13" s="473" t="s">
        <v>121</v>
      </c>
      <c r="G13" s="471"/>
      <c r="H13" s="471"/>
      <c r="I13" s="472"/>
      <c r="J13" s="473" t="s">
        <v>122</v>
      </c>
      <c r="K13" s="471"/>
      <c r="L13" s="471"/>
      <c r="M13" s="472"/>
      <c r="N13" s="474" t="s">
        <v>123</v>
      </c>
      <c r="O13" s="475"/>
      <c r="P13" s="475"/>
      <c r="Q13" s="476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5"/>
    </row>
    <row r="14" spans="1:35" s="1" customFormat="1" ht="25.5" customHeight="1" thickBot="1">
      <c r="A14" s="469"/>
      <c r="B14" s="477" t="s">
        <v>124</v>
      </c>
      <c r="C14" s="477"/>
      <c r="D14" s="477"/>
      <c r="E14" s="478"/>
      <c r="F14" s="491"/>
      <c r="G14" s="492"/>
      <c r="H14" s="492"/>
      <c r="I14" s="493"/>
      <c r="J14" s="494"/>
      <c r="K14" s="495"/>
      <c r="L14" s="495"/>
      <c r="M14" s="496"/>
      <c r="N14" s="497" t="s">
        <v>125</v>
      </c>
      <c r="O14" s="498"/>
      <c r="P14" s="498"/>
      <c r="Q14" s="499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5"/>
    </row>
    <row r="15" spans="1:35" s="1" customFormat="1" ht="27" customHeight="1" thickBot="1">
      <c r="A15" s="470"/>
      <c r="B15" s="500"/>
      <c r="C15" s="500"/>
      <c r="D15" s="500"/>
      <c r="E15" s="140" t="s">
        <v>3</v>
      </c>
      <c r="F15" s="501"/>
      <c r="G15" s="500"/>
      <c r="H15" s="500"/>
      <c r="I15" s="126" t="s">
        <v>7</v>
      </c>
      <c r="J15" s="501"/>
      <c r="K15" s="500"/>
      <c r="L15" s="500"/>
      <c r="M15" s="126" t="s">
        <v>7</v>
      </c>
      <c r="N15" s="502">
        <f>N11+J15</f>
        <v>0</v>
      </c>
      <c r="O15" s="503"/>
      <c r="P15" s="503"/>
      <c r="Q15" s="127" t="s">
        <v>36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5"/>
    </row>
    <row r="16" spans="1:35" s="1" customFormat="1" ht="27" customHeight="1" thickTop="1" thickBot="1">
      <c r="A16" s="264" t="s">
        <v>126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479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5"/>
    </row>
    <row r="17" spans="1:35" s="1" customFormat="1" ht="18" customHeight="1" thickTop="1" thickBot="1">
      <c r="A17" s="245" t="s">
        <v>16</v>
      </c>
      <c r="B17" s="329"/>
      <c r="C17" s="19" t="s">
        <v>6</v>
      </c>
      <c r="D17" s="20"/>
      <c r="E17" s="20"/>
      <c r="F17" s="20"/>
      <c r="G17" s="20"/>
      <c r="H17" s="21"/>
      <c r="I17" s="19" t="s">
        <v>127</v>
      </c>
      <c r="J17" s="20"/>
      <c r="K17" s="20"/>
      <c r="L17" s="20"/>
      <c r="M17" s="21"/>
      <c r="N17" s="19" t="s">
        <v>128</v>
      </c>
      <c r="O17" s="20"/>
      <c r="P17" s="20"/>
      <c r="Q17" s="21"/>
      <c r="R17" s="4"/>
      <c r="S17" s="4"/>
      <c r="T17" s="307" t="s">
        <v>66</v>
      </c>
      <c r="U17" s="307"/>
      <c r="V17" s="308" t="s">
        <v>99</v>
      </c>
      <c r="W17" s="309"/>
      <c r="X17" s="310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5"/>
    </row>
    <row r="18" spans="1:35" s="1" customFormat="1" ht="17.25" customHeight="1" thickTop="1">
      <c r="A18" s="480"/>
      <c r="B18" s="481"/>
      <c r="C18" s="482"/>
      <c r="D18" s="483"/>
      <c r="E18" s="483"/>
      <c r="F18" s="483"/>
      <c r="G18" s="483"/>
      <c r="H18" s="484"/>
      <c r="I18" s="485"/>
      <c r="J18" s="486"/>
      <c r="K18" s="486"/>
      <c r="L18" s="486"/>
      <c r="M18" s="487"/>
      <c r="N18" s="488"/>
      <c r="O18" s="489"/>
      <c r="P18" s="489"/>
      <c r="Q18" s="490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5"/>
    </row>
    <row r="19" spans="1:35" s="1" customFormat="1" ht="16.7" customHeight="1">
      <c r="A19" s="506"/>
      <c r="B19" s="507"/>
      <c r="C19" s="508"/>
      <c r="D19" s="509"/>
      <c r="E19" s="509"/>
      <c r="F19" s="509"/>
      <c r="G19" s="509"/>
      <c r="H19" s="510"/>
      <c r="I19" s="511"/>
      <c r="J19" s="512"/>
      <c r="K19" s="512"/>
      <c r="L19" s="512"/>
      <c r="M19" s="513"/>
      <c r="N19" s="368"/>
      <c r="O19" s="369"/>
      <c r="P19" s="369"/>
      <c r="Q19" s="370"/>
      <c r="R19" s="4"/>
      <c r="S19" s="4"/>
      <c r="T19" s="72" t="s">
        <v>99</v>
      </c>
      <c r="U19" s="73"/>
      <c r="V19" s="107"/>
      <c r="W19" s="108"/>
      <c r="X19" s="504" t="s">
        <v>67</v>
      </c>
      <c r="Y19" s="505"/>
      <c r="Z19" s="74">
        <v>0.6</v>
      </c>
      <c r="AA19" s="4"/>
      <c r="AB19" s="4"/>
      <c r="AC19" s="4"/>
      <c r="AD19" s="4"/>
      <c r="AE19" s="4"/>
      <c r="AF19" s="4"/>
      <c r="AG19" s="4"/>
      <c r="AH19" s="4"/>
      <c r="AI19" s="5"/>
    </row>
    <row r="20" spans="1:35" s="1" customFormat="1" ht="16.7" customHeight="1">
      <c r="A20" s="506"/>
      <c r="B20" s="507"/>
      <c r="C20" s="508"/>
      <c r="D20" s="509"/>
      <c r="E20" s="509"/>
      <c r="F20" s="509"/>
      <c r="G20" s="509"/>
      <c r="H20" s="510"/>
      <c r="I20" s="511"/>
      <c r="J20" s="512"/>
      <c r="K20" s="512"/>
      <c r="L20" s="512"/>
      <c r="M20" s="513"/>
      <c r="N20" s="368"/>
      <c r="O20" s="369"/>
      <c r="P20" s="369"/>
      <c r="Q20" s="370"/>
      <c r="R20" s="4"/>
      <c r="S20" s="4"/>
      <c r="T20" s="72" t="s">
        <v>96</v>
      </c>
      <c r="U20" s="75"/>
      <c r="V20" s="109"/>
      <c r="W20" s="108"/>
      <c r="X20" s="504" t="s">
        <v>67</v>
      </c>
      <c r="Y20" s="505"/>
      <c r="Z20" s="74">
        <v>0.5</v>
      </c>
      <c r="AA20" s="4"/>
      <c r="AB20" s="4"/>
      <c r="AC20" s="4"/>
      <c r="AD20" s="4"/>
      <c r="AE20" s="4"/>
      <c r="AF20" s="4"/>
      <c r="AG20" s="4"/>
      <c r="AH20" s="4"/>
      <c r="AI20" s="5"/>
    </row>
    <row r="21" spans="1:35" s="1" customFormat="1" ht="16.7" customHeight="1">
      <c r="A21" s="506"/>
      <c r="B21" s="507"/>
      <c r="C21" s="508"/>
      <c r="D21" s="514"/>
      <c r="E21" s="514"/>
      <c r="F21" s="514"/>
      <c r="G21" s="514"/>
      <c r="H21" s="515"/>
      <c r="I21" s="511"/>
      <c r="J21" s="512"/>
      <c r="K21" s="512"/>
      <c r="L21" s="512"/>
      <c r="M21" s="513"/>
      <c r="N21" s="368"/>
      <c r="O21" s="369"/>
      <c r="P21" s="369"/>
      <c r="Q21" s="370"/>
      <c r="R21" s="4"/>
      <c r="S21" s="4"/>
      <c r="T21" s="72" t="s">
        <v>97</v>
      </c>
      <c r="U21" s="73"/>
      <c r="V21" s="107"/>
      <c r="W21" s="110"/>
      <c r="X21" s="504" t="s">
        <v>67</v>
      </c>
      <c r="Y21" s="505"/>
      <c r="Z21" s="74">
        <v>0.33333333333333331</v>
      </c>
      <c r="AA21" s="4"/>
      <c r="AB21" s="4"/>
      <c r="AC21" s="4"/>
      <c r="AD21" s="4"/>
      <c r="AE21" s="4"/>
      <c r="AF21" s="4"/>
      <c r="AG21" s="4"/>
      <c r="AH21" s="4"/>
      <c r="AI21" s="5"/>
    </row>
    <row r="22" spans="1:35" s="1" customFormat="1" ht="16.7" customHeight="1">
      <c r="A22" s="506"/>
      <c r="B22" s="507"/>
      <c r="C22" s="508"/>
      <c r="D22" s="514"/>
      <c r="E22" s="514"/>
      <c r="F22" s="514"/>
      <c r="G22" s="514"/>
      <c r="H22" s="515"/>
      <c r="I22" s="511"/>
      <c r="J22" s="512"/>
      <c r="K22" s="512"/>
      <c r="L22" s="512"/>
      <c r="M22" s="513"/>
      <c r="N22" s="368"/>
      <c r="O22" s="369"/>
      <c r="P22" s="369"/>
      <c r="Q22" s="370"/>
      <c r="R22" s="4"/>
      <c r="S22" s="4"/>
      <c r="T22" s="72"/>
      <c r="U22" s="73"/>
      <c r="V22" s="107"/>
      <c r="W22" s="108"/>
      <c r="X22" s="504"/>
      <c r="Y22" s="505"/>
      <c r="Z22" s="74"/>
      <c r="AA22" s="4"/>
      <c r="AB22" s="4"/>
      <c r="AC22" s="4"/>
      <c r="AD22" s="4"/>
      <c r="AE22" s="4"/>
      <c r="AF22" s="4"/>
      <c r="AG22" s="4"/>
      <c r="AH22" s="4"/>
      <c r="AI22" s="5"/>
    </row>
    <row r="23" spans="1:35" s="1" customFormat="1" ht="16.7" customHeight="1">
      <c r="A23" s="506"/>
      <c r="B23" s="507"/>
      <c r="C23" s="508"/>
      <c r="D23" s="514"/>
      <c r="E23" s="514"/>
      <c r="F23" s="514"/>
      <c r="G23" s="514"/>
      <c r="H23" s="515"/>
      <c r="I23" s="511"/>
      <c r="J23" s="512"/>
      <c r="K23" s="512"/>
      <c r="L23" s="512"/>
      <c r="M23" s="513"/>
      <c r="N23" s="374"/>
      <c r="O23" s="375"/>
      <c r="P23" s="375"/>
      <c r="Q23" s="386"/>
      <c r="R23" s="4"/>
      <c r="S23" s="4"/>
      <c r="T23" s="72"/>
      <c r="U23" s="73"/>
      <c r="V23" s="107"/>
      <c r="W23" s="108"/>
      <c r="X23" s="504"/>
      <c r="Y23" s="505"/>
      <c r="Z23" s="74"/>
      <c r="AA23" s="4"/>
      <c r="AB23" s="4"/>
      <c r="AC23" s="4"/>
      <c r="AD23" s="4"/>
      <c r="AE23" s="4"/>
      <c r="AF23" s="4"/>
      <c r="AG23" s="4"/>
      <c r="AH23" s="4"/>
      <c r="AI23" s="5"/>
    </row>
    <row r="24" spans="1:35" s="1" customFormat="1" ht="16.7" customHeight="1">
      <c r="A24" s="506"/>
      <c r="B24" s="507"/>
      <c r="C24" s="508"/>
      <c r="D24" s="514"/>
      <c r="E24" s="514"/>
      <c r="F24" s="514"/>
      <c r="G24" s="514"/>
      <c r="H24" s="515"/>
      <c r="I24" s="511"/>
      <c r="J24" s="512"/>
      <c r="K24" s="512"/>
      <c r="L24" s="512"/>
      <c r="M24" s="513"/>
      <c r="N24" s="368"/>
      <c r="O24" s="369"/>
      <c r="P24" s="369"/>
      <c r="Q24" s="370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5"/>
    </row>
    <row r="25" spans="1:35" s="1" customFormat="1" ht="16.7" customHeight="1">
      <c r="A25" s="506"/>
      <c r="B25" s="507"/>
      <c r="C25" s="508"/>
      <c r="D25" s="514"/>
      <c r="E25" s="514"/>
      <c r="F25" s="514"/>
      <c r="G25" s="514"/>
      <c r="H25" s="515"/>
      <c r="I25" s="511"/>
      <c r="J25" s="512"/>
      <c r="K25" s="512"/>
      <c r="L25" s="512"/>
      <c r="M25" s="513"/>
      <c r="N25" s="368"/>
      <c r="O25" s="369"/>
      <c r="P25" s="369"/>
      <c r="Q25" s="370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5"/>
    </row>
    <row r="26" spans="1:35" s="1" customFormat="1" ht="16.7" customHeight="1">
      <c r="A26" s="506"/>
      <c r="B26" s="507"/>
      <c r="C26" s="508"/>
      <c r="D26" s="514"/>
      <c r="E26" s="514"/>
      <c r="F26" s="514"/>
      <c r="G26" s="514"/>
      <c r="H26" s="515"/>
      <c r="I26" s="511"/>
      <c r="J26" s="512"/>
      <c r="K26" s="512"/>
      <c r="L26" s="512"/>
      <c r="M26" s="513"/>
      <c r="N26" s="368"/>
      <c r="O26" s="369"/>
      <c r="P26" s="369"/>
      <c r="Q26" s="370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5"/>
    </row>
    <row r="27" spans="1:35" s="1" customFormat="1" ht="16.7" customHeight="1">
      <c r="A27" s="506"/>
      <c r="B27" s="507"/>
      <c r="C27" s="508"/>
      <c r="D27" s="509"/>
      <c r="E27" s="509"/>
      <c r="F27" s="509"/>
      <c r="G27" s="509"/>
      <c r="H27" s="510"/>
      <c r="I27" s="511"/>
      <c r="J27" s="512"/>
      <c r="K27" s="512"/>
      <c r="L27" s="512"/>
      <c r="M27" s="513"/>
      <c r="N27" s="368"/>
      <c r="O27" s="369"/>
      <c r="P27" s="369"/>
      <c r="Q27" s="370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5"/>
    </row>
    <row r="28" spans="1:35" s="1" customFormat="1" ht="16.7" customHeight="1">
      <c r="A28" s="506"/>
      <c r="B28" s="507"/>
      <c r="C28" s="508"/>
      <c r="D28" s="509"/>
      <c r="E28" s="509"/>
      <c r="F28" s="509"/>
      <c r="G28" s="509"/>
      <c r="H28" s="510"/>
      <c r="I28" s="511"/>
      <c r="J28" s="512"/>
      <c r="K28" s="512"/>
      <c r="L28" s="512"/>
      <c r="M28" s="513"/>
      <c r="N28" s="374"/>
      <c r="O28" s="375"/>
      <c r="P28" s="375"/>
      <c r="Q28" s="386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5"/>
    </row>
    <row r="29" spans="1:35" s="1" customFormat="1" ht="16.7" customHeight="1">
      <c r="A29" s="506"/>
      <c r="B29" s="507"/>
      <c r="C29" s="508"/>
      <c r="D29" s="509"/>
      <c r="E29" s="509"/>
      <c r="F29" s="509"/>
      <c r="G29" s="509"/>
      <c r="H29" s="510"/>
      <c r="I29" s="511"/>
      <c r="J29" s="512"/>
      <c r="K29" s="512"/>
      <c r="L29" s="512"/>
      <c r="M29" s="513"/>
      <c r="N29" s="374"/>
      <c r="O29" s="375"/>
      <c r="P29" s="375"/>
      <c r="Q29" s="386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5"/>
    </row>
    <row r="30" spans="1:35" s="1" customFormat="1" ht="16.7" customHeight="1">
      <c r="A30" s="506"/>
      <c r="B30" s="507"/>
      <c r="C30" s="508"/>
      <c r="D30" s="509"/>
      <c r="E30" s="509"/>
      <c r="F30" s="509"/>
      <c r="G30" s="509"/>
      <c r="H30" s="510"/>
      <c r="I30" s="511"/>
      <c r="J30" s="512"/>
      <c r="K30" s="512"/>
      <c r="L30" s="512"/>
      <c r="M30" s="513"/>
      <c r="N30" s="374"/>
      <c r="O30" s="375"/>
      <c r="P30" s="375"/>
      <c r="Q30" s="386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5"/>
    </row>
    <row r="31" spans="1:35" s="1" customFormat="1" ht="16.7" customHeight="1">
      <c r="A31" s="506"/>
      <c r="B31" s="507"/>
      <c r="C31" s="508"/>
      <c r="D31" s="509"/>
      <c r="E31" s="509"/>
      <c r="F31" s="509"/>
      <c r="G31" s="509"/>
      <c r="H31" s="510"/>
      <c r="I31" s="511"/>
      <c r="J31" s="512"/>
      <c r="K31" s="512"/>
      <c r="L31" s="512"/>
      <c r="M31" s="513"/>
      <c r="N31" s="374"/>
      <c r="O31" s="375"/>
      <c r="P31" s="375"/>
      <c r="Q31" s="386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5"/>
    </row>
    <row r="32" spans="1:35" s="1" customFormat="1" ht="16.7" customHeight="1">
      <c r="A32" s="506"/>
      <c r="B32" s="507"/>
      <c r="C32" s="508"/>
      <c r="D32" s="509"/>
      <c r="E32" s="509"/>
      <c r="F32" s="509"/>
      <c r="G32" s="509"/>
      <c r="H32" s="510"/>
      <c r="I32" s="511"/>
      <c r="J32" s="512"/>
      <c r="K32" s="512"/>
      <c r="L32" s="512"/>
      <c r="M32" s="513"/>
      <c r="N32" s="374"/>
      <c r="O32" s="375"/>
      <c r="P32" s="375"/>
      <c r="Q32" s="386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5"/>
    </row>
    <row r="33" spans="1:35" s="1" customFormat="1" ht="16.7" customHeight="1">
      <c r="A33" s="506"/>
      <c r="B33" s="507"/>
      <c r="C33" s="508"/>
      <c r="D33" s="509"/>
      <c r="E33" s="509"/>
      <c r="F33" s="509"/>
      <c r="G33" s="509"/>
      <c r="H33" s="510"/>
      <c r="I33" s="511"/>
      <c r="J33" s="512"/>
      <c r="K33" s="512"/>
      <c r="L33" s="512"/>
      <c r="M33" s="513"/>
      <c r="N33" s="374"/>
      <c r="O33" s="375"/>
      <c r="P33" s="375"/>
      <c r="Q33" s="386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5"/>
    </row>
    <row r="34" spans="1:35" s="1" customFormat="1" ht="16.7" customHeight="1">
      <c r="A34" s="506"/>
      <c r="B34" s="507"/>
      <c r="C34" s="508"/>
      <c r="D34" s="509"/>
      <c r="E34" s="509"/>
      <c r="F34" s="509"/>
      <c r="G34" s="509"/>
      <c r="H34" s="510"/>
      <c r="I34" s="511"/>
      <c r="J34" s="512"/>
      <c r="K34" s="512"/>
      <c r="L34" s="512"/>
      <c r="M34" s="513"/>
      <c r="N34" s="374"/>
      <c r="O34" s="375"/>
      <c r="P34" s="375"/>
      <c r="Q34" s="386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s="1" customFormat="1" ht="17.25" customHeight="1" thickBot="1">
      <c r="A35" s="536"/>
      <c r="B35" s="537"/>
      <c r="C35" s="508"/>
      <c r="D35" s="509"/>
      <c r="E35" s="509"/>
      <c r="F35" s="509"/>
      <c r="G35" s="509"/>
      <c r="H35" s="510"/>
      <c r="I35" s="511"/>
      <c r="J35" s="512"/>
      <c r="K35" s="512"/>
      <c r="L35" s="512"/>
      <c r="M35" s="513"/>
      <c r="N35" s="374"/>
      <c r="O35" s="375"/>
      <c r="P35" s="375"/>
      <c r="Q35" s="386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5"/>
    </row>
    <row r="36" spans="1:35" s="1" customFormat="1" ht="23.25" customHeight="1" thickTop="1" thickBot="1">
      <c r="A36" s="128" t="s">
        <v>129</v>
      </c>
      <c r="B36" s="129"/>
      <c r="C36" s="129"/>
      <c r="D36" s="129"/>
      <c r="E36" s="129"/>
      <c r="F36" s="129"/>
      <c r="G36" s="129"/>
      <c r="H36" s="130"/>
      <c r="I36" s="516">
        <f>SUM(I18:M35)</f>
        <v>0</v>
      </c>
      <c r="J36" s="517"/>
      <c r="K36" s="517"/>
      <c r="L36" s="517"/>
      <c r="M36" s="131" t="s">
        <v>3</v>
      </c>
      <c r="N36" s="23"/>
      <c r="O36" s="23"/>
      <c r="P36" s="23"/>
      <c r="Q36" s="2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5"/>
    </row>
    <row r="37" spans="1:35" s="1" customFormat="1" ht="18" thickTop="1" thickBot="1">
      <c r="A37" s="518" t="s">
        <v>130</v>
      </c>
      <c r="B37" s="255"/>
      <c r="C37" s="255"/>
      <c r="D37" s="255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479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5"/>
    </row>
    <row r="38" spans="1:35" s="1" customFormat="1" ht="20.25" thickTop="1" thickBot="1">
      <c r="A38" s="76" t="s">
        <v>131</v>
      </c>
      <c r="B38" s="77"/>
      <c r="C38" s="77"/>
      <c r="D38" s="132"/>
      <c r="E38" s="19" t="s">
        <v>37</v>
      </c>
      <c r="F38" s="20"/>
      <c r="G38" s="20"/>
      <c r="H38" s="21"/>
      <c r="I38" s="133" t="s">
        <v>4</v>
      </c>
      <c r="J38" s="20" t="s">
        <v>5</v>
      </c>
      <c r="K38" s="20"/>
      <c r="L38" s="19" t="s">
        <v>127</v>
      </c>
      <c r="M38" s="20"/>
      <c r="N38" s="21"/>
      <c r="O38" s="19" t="s">
        <v>132</v>
      </c>
      <c r="P38" s="25"/>
      <c r="Q38" s="26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5"/>
    </row>
    <row r="39" spans="1:35" s="1" customFormat="1" ht="19.5" thickTop="1">
      <c r="A39" s="530"/>
      <c r="B39" s="531"/>
      <c r="C39" s="531"/>
      <c r="D39" s="532"/>
      <c r="E39" s="392"/>
      <c r="F39" s="393"/>
      <c r="G39" s="393"/>
      <c r="H39" s="394"/>
      <c r="I39" s="134"/>
      <c r="J39" s="395"/>
      <c r="K39" s="394"/>
      <c r="L39" s="533"/>
      <c r="M39" s="534"/>
      <c r="N39" s="535"/>
      <c r="O39" s="488"/>
      <c r="P39" s="489"/>
      <c r="Q39" s="490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5"/>
    </row>
    <row r="40" spans="1:35" s="1" customFormat="1">
      <c r="A40" s="524"/>
      <c r="B40" s="525"/>
      <c r="C40" s="525"/>
      <c r="D40" s="526"/>
      <c r="E40" s="374"/>
      <c r="F40" s="375"/>
      <c r="G40" s="375"/>
      <c r="H40" s="386"/>
      <c r="I40" s="135"/>
      <c r="J40" s="387"/>
      <c r="K40" s="386"/>
      <c r="L40" s="527"/>
      <c r="M40" s="528"/>
      <c r="N40" s="529"/>
      <c r="O40" s="374"/>
      <c r="P40" s="375"/>
      <c r="Q40" s="386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5"/>
    </row>
    <row r="41" spans="1:35" s="1" customFormat="1">
      <c r="A41" s="524"/>
      <c r="B41" s="525"/>
      <c r="C41" s="525"/>
      <c r="D41" s="526"/>
      <c r="E41" s="374"/>
      <c r="F41" s="375"/>
      <c r="G41" s="375"/>
      <c r="H41" s="386"/>
      <c r="I41" s="135"/>
      <c r="J41" s="387"/>
      <c r="K41" s="386"/>
      <c r="L41" s="527"/>
      <c r="M41" s="528"/>
      <c r="N41" s="529"/>
      <c r="O41" s="374"/>
      <c r="P41" s="375"/>
      <c r="Q41" s="386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5"/>
    </row>
    <row r="42" spans="1:35" s="1" customFormat="1">
      <c r="A42" s="524"/>
      <c r="B42" s="525"/>
      <c r="C42" s="525"/>
      <c r="D42" s="526"/>
      <c r="E42" s="374"/>
      <c r="F42" s="375"/>
      <c r="G42" s="375"/>
      <c r="H42" s="386"/>
      <c r="I42" s="135"/>
      <c r="J42" s="387"/>
      <c r="K42" s="386"/>
      <c r="L42" s="527"/>
      <c r="M42" s="528"/>
      <c r="N42" s="529"/>
      <c r="O42" s="374"/>
      <c r="P42" s="375"/>
      <c r="Q42" s="386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5"/>
    </row>
    <row r="43" spans="1:35" s="1" customFormat="1">
      <c r="A43" s="524"/>
      <c r="B43" s="525"/>
      <c r="C43" s="525"/>
      <c r="D43" s="526"/>
      <c r="E43" s="374"/>
      <c r="F43" s="375"/>
      <c r="G43" s="375"/>
      <c r="H43" s="386"/>
      <c r="I43" s="135"/>
      <c r="J43" s="387"/>
      <c r="K43" s="386"/>
      <c r="L43" s="527"/>
      <c r="M43" s="528"/>
      <c r="N43" s="529"/>
      <c r="O43" s="374"/>
      <c r="P43" s="375"/>
      <c r="Q43" s="386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5"/>
    </row>
    <row r="44" spans="1:35" s="1" customFormat="1" ht="6.75" customHeight="1" thickBot="1">
      <c r="A44" s="354"/>
      <c r="B44" s="355"/>
      <c r="C44" s="355"/>
      <c r="D44" s="356"/>
      <c r="E44" s="519"/>
      <c r="F44" s="520"/>
      <c r="G44" s="520"/>
      <c r="H44" s="361"/>
      <c r="I44" s="136"/>
      <c r="J44" s="360"/>
      <c r="K44" s="361"/>
      <c r="L44" s="521"/>
      <c r="M44" s="522"/>
      <c r="N44" s="523"/>
      <c r="O44" s="519"/>
      <c r="P44" s="520"/>
      <c r="Q44" s="361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5"/>
    </row>
    <row r="45" spans="1:35" ht="19.5" thickTop="1">
      <c r="A45" s="27" t="s">
        <v>133</v>
      </c>
      <c r="B45" s="28"/>
      <c r="C45" s="28"/>
      <c r="D45" s="28"/>
      <c r="E45" s="28"/>
      <c r="F45" s="28"/>
      <c r="G45" s="28"/>
      <c r="H45" s="28"/>
      <c r="I45" s="29"/>
      <c r="J45" s="29"/>
      <c r="K45" s="29"/>
      <c r="L45" s="29"/>
      <c r="M45" s="29"/>
      <c r="N45" s="29"/>
      <c r="O45" s="29"/>
      <c r="P45" s="29"/>
      <c r="Q45" s="29"/>
    </row>
    <row r="46" spans="1:35">
      <c r="A46" s="137"/>
    </row>
  </sheetData>
  <mergeCells count="148">
    <mergeCell ref="V17:X17"/>
    <mergeCell ref="T17:U17"/>
    <mergeCell ref="X23:Y23"/>
    <mergeCell ref="X19:Y19"/>
    <mergeCell ref="X20:Y20"/>
    <mergeCell ref="X21:Y21"/>
    <mergeCell ref="A43:D43"/>
    <mergeCell ref="E43:H43"/>
    <mergeCell ref="J43:K43"/>
    <mergeCell ref="L43:N43"/>
    <mergeCell ref="O43:Q43"/>
    <mergeCell ref="A39:D39"/>
    <mergeCell ref="E39:H39"/>
    <mergeCell ref="J39:K39"/>
    <mergeCell ref="L39:N39"/>
    <mergeCell ref="O39:Q39"/>
    <mergeCell ref="A40:D40"/>
    <mergeCell ref="E40:H40"/>
    <mergeCell ref="J40:K40"/>
    <mergeCell ref="L40:N40"/>
    <mergeCell ref="O40:Q40"/>
    <mergeCell ref="A35:B35"/>
    <mergeCell ref="C35:H35"/>
    <mergeCell ref="I35:M35"/>
    <mergeCell ref="A44:D44"/>
    <mergeCell ref="E44:H44"/>
    <mergeCell ref="J44:K44"/>
    <mergeCell ref="L44:N44"/>
    <mergeCell ref="O44:Q44"/>
    <mergeCell ref="A41:D41"/>
    <mergeCell ref="E41:H41"/>
    <mergeCell ref="J41:K41"/>
    <mergeCell ref="L41:N41"/>
    <mergeCell ref="O41:Q41"/>
    <mergeCell ref="A42:D42"/>
    <mergeCell ref="E42:H42"/>
    <mergeCell ref="J42:K42"/>
    <mergeCell ref="L42:N42"/>
    <mergeCell ref="O42:Q42"/>
    <mergeCell ref="N35:Q35"/>
    <mergeCell ref="I36:L36"/>
    <mergeCell ref="A37:Q37"/>
    <mergeCell ref="A33:B33"/>
    <mergeCell ref="C33:H33"/>
    <mergeCell ref="I33:M33"/>
    <mergeCell ref="N33:Q33"/>
    <mergeCell ref="A34:B34"/>
    <mergeCell ref="C34:H34"/>
    <mergeCell ref="I34:M34"/>
    <mergeCell ref="N34:Q34"/>
    <mergeCell ref="A31:B31"/>
    <mergeCell ref="C31:H31"/>
    <mergeCell ref="I31:M31"/>
    <mergeCell ref="N31:Q31"/>
    <mergeCell ref="A32:B32"/>
    <mergeCell ref="C32:H32"/>
    <mergeCell ref="I32:M32"/>
    <mergeCell ref="N32:Q32"/>
    <mergeCell ref="A29:B29"/>
    <mergeCell ref="C29:H29"/>
    <mergeCell ref="I29:M29"/>
    <mergeCell ref="N29:Q29"/>
    <mergeCell ref="A30:B30"/>
    <mergeCell ref="C30:H30"/>
    <mergeCell ref="I30:M30"/>
    <mergeCell ref="N30:Q30"/>
    <mergeCell ref="A27:B27"/>
    <mergeCell ref="C27:H27"/>
    <mergeCell ref="I27:M27"/>
    <mergeCell ref="N27:Q27"/>
    <mergeCell ref="A28:B28"/>
    <mergeCell ref="C28:H28"/>
    <mergeCell ref="I28:M28"/>
    <mergeCell ref="N28:Q28"/>
    <mergeCell ref="A25:B25"/>
    <mergeCell ref="C25:H25"/>
    <mergeCell ref="I25:M25"/>
    <mergeCell ref="N25:Q25"/>
    <mergeCell ref="A26:B26"/>
    <mergeCell ref="C26:H26"/>
    <mergeCell ref="I26:M26"/>
    <mergeCell ref="N26:Q26"/>
    <mergeCell ref="A23:B23"/>
    <mergeCell ref="C23:H23"/>
    <mergeCell ref="I23:M23"/>
    <mergeCell ref="N23:Q23"/>
    <mergeCell ref="A24:B24"/>
    <mergeCell ref="C24:H24"/>
    <mergeCell ref="I24:M24"/>
    <mergeCell ref="N24:Q24"/>
    <mergeCell ref="A21:B21"/>
    <mergeCell ref="C21:H21"/>
    <mergeCell ref="I21:M21"/>
    <mergeCell ref="N21:Q21"/>
    <mergeCell ref="A22:B22"/>
    <mergeCell ref="C22:H22"/>
    <mergeCell ref="I22:M22"/>
    <mergeCell ref="N22:Q22"/>
    <mergeCell ref="X22:Y22"/>
    <mergeCell ref="A19:B19"/>
    <mergeCell ref="C19:H19"/>
    <mergeCell ref="I19:M19"/>
    <mergeCell ref="N19:Q19"/>
    <mergeCell ref="A20:B20"/>
    <mergeCell ref="C20:H20"/>
    <mergeCell ref="I20:M20"/>
    <mergeCell ref="N20:Q20"/>
    <mergeCell ref="A13:A15"/>
    <mergeCell ref="B13:E13"/>
    <mergeCell ref="F13:I13"/>
    <mergeCell ref="J13:M13"/>
    <mergeCell ref="N13:Q13"/>
    <mergeCell ref="B14:E14"/>
    <mergeCell ref="A16:Q16"/>
    <mergeCell ref="A18:B18"/>
    <mergeCell ref="C18:H18"/>
    <mergeCell ref="I18:M18"/>
    <mergeCell ref="N18:Q18"/>
    <mergeCell ref="A17:B17"/>
    <mergeCell ref="F14:I14"/>
    <mergeCell ref="J14:M14"/>
    <mergeCell ref="N14:Q14"/>
    <mergeCell ref="B15:D15"/>
    <mergeCell ref="F15:H15"/>
    <mergeCell ref="J15:L15"/>
    <mergeCell ref="N15:P15"/>
    <mergeCell ref="N8:P8"/>
    <mergeCell ref="B9:E9"/>
    <mergeCell ref="F9:I9"/>
    <mergeCell ref="J9:M9"/>
    <mergeCell ref="N9:Q9"/>
    <mergeCell ref="F10:I10"/>
    <mergeCell ref="J10:M10"/>
    <mergeCell ref="N10:P10"/>
    <mergeCell ref="A2:Q2"/>
    <mergeCell ref="A3:Q3"/>
    <mergeCell ref="A6:A11"/>
    <mergeCell ref="B6:E6"/>
    <mergeCell ref="J6:M6"/>
    <mergeCell ref="N6:Q7"/>
    <mergeCell ref="J7:M7"/>
    <mergeCell ref="B8:D8"/>
    <mergeCell ref="F8:H8"/>
    <mergeCell ref="J8:L8"/>
    <mergeCell ref="B11:D11"/>
    <mergeCell ref="F11:H11"/>
    <mergeCell ref="J11:L11"/>
    <mergeCell ref="N11:P11"/>
  </mergeCells>
  <phoneticPr fontId="3"/>
  <dataValidations count="4">
    <dataValidation allowBlank="1" showInputMessage="1" sqref="A36:B36 M36 D36:H36 N18:N36 O21:Q36 I18:I36 J20:M35 C18:C36" xr:uid="{E9E7834A-DCC3-4FFB-91C4-BCFAC642A78D}"/>
    <dataValidation type="list" allowBlank="1" showInputMessage="1" sqref="A18:B35" xr:uid="{31A23A54-087C-4856-A182-886029F614B6}">
      <formula1>"BELS認証費,設備費,工事費,事務費"</formula1>
    </dataValidation>
    <dataValidation type="list" allowBlank="1" showInputMessage="1" showErrorMessage="1" sqref="V17:X17" xr:uid="{070CBC81-3181-4F1C-BFBE-F4F0E326761C}">
      <formula1>$T$19:$T$23</formula1>
    </dataValidation>
    <dataValidation type="list" allowBlank="1" showInputMessage="1" showErrorMessage="1" sqref="N10:P10" xr:uid="{8BAAE045-D409-4E7E-90EE-5C8EFB37C3DA}">
      <formula1>$AD$2:$AD$4</formula1>
    </dataValidation>
  </dataValidations>
  <pageMargins left="0.70866141732283472" right="0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7" max="4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はじめに </vt:lpstr>
      <vt:lpstr>記入例（消費税課税事業者向け）</vt:lpstr>
      <vt:lpstr>記入例 (簡易課税事業者等向け)</vt:lpstr>
      <vt:lpstr>単年度事業 (LC-ZEB)</vt:lpstr>
      <vt:lpstr>単年度事業 (LC-ZEB 車載型、充放電、充電あり）</vt:lpstr>
      <vt:lpstr>'記入例 (簡易課税事業者等向け)'!Print_Area</vt:lpstr>
      <vt:lpstr>'記入例（消費税課税事業者向け）'!Print_Area</vt:lpstr>
      <vt:lpstr>'単年度事業 (LC-ZEB 車載型、充放電、充電あり）'!Print_Area</vt:lpstr>
      <vt:lpstr>'単年度事業 (LC-ZEB)'!Print_Area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2024-05-30T00:29:17Z</cp:lastPrinted>
  <dcterms:created xsi:type="dcterms:W3CDTF">2016-04-10T04:28:02Z</dcterms:created>
  <dcterms:modified xsi:type="dcterms:W3CDTF">2025-02-17T01:28:36Z</dcterms:modified>
</cp:coreProperties>
</file>