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file-sv\共有\R6当初\ZEB_G\取扱説明書（LC-ZEB）案\ホームページ用\"/>
    </mc:Choice>
  </mc:AlternateContent>
  <xr:revisionPtr revIDLastSave="0" documentId="13_ncr:1_{DA185766-3E15-4AAE-A020-41CABB564866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LC-ZEB)" sheetId="24" r:id="rId4"/>
    <sheet name="1年目 (LC-ZEB)" sheetId="26" r:id="rId5"/>
    <sheet name="2年目 (LC-ZEB) " sheetId="27" r:id="rId6"/>
    <sheet name="3年目 (LC-ZEB) " sheetId="41" r:id="rId7"/>
    <sheet name="全体 (LC-ZEB)（車載型蓄電池等あり）" sheetId="50" r:id="rId8"/>
    <sheet name="1年目 (LC-ZEB）（車載型蓄電池等あり）" sheetId="51" r:id="rId9"/>
    <sheet name="2年目 (LC-ZEB)（車載型蓄電池等あり）" sheetId="52" r:id="rId10"/>
    <sheet name="３年目 (LC-ZEB)（車載型蓄電池等あり）" sheetId="53" r:id="rId11"/>
  </sheets>
  <definedNames>
    <definedName name="_xlnm.Print_Area" localSheetId="4">'1年目 (LC-ZEB)'!$A$1:$T$31</definedName>
    <definedName name="_xlnm.Print_Area" localSheetId="8">'1年目 (LC-ZEB）（車載型蓄電池等あり）'!$A$1:$T$39</definedName>
    <definedName name="_xlnm.Print_Area" localSheetId="5">'2年目 (LC-ZEB) '!$A$1:$T$31</definedName>
    <definedName name="_xlnm.Print_Area" localSheetId="9">'2年目 (LC-ZEB)（車載型蓄電池等あり）'!$A$1:$T$39</definedName>
    <definedName name="_xlnm.Print_Area" localSheetId="6">'3年目 (LC-ZEB) '!$A$1:$T$31</definedName>
    <definedName name="_xlnm.Print_Area" localSheetId="10">'３年目 (LC-ZEB)（車載型蓄電池等あり）'!$A$1:$T$39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(LC-ZEB)'!$A$1:$T$48</definedName>
    <definedName name="_xlnm.Print_Area" localSheetId="7">'全体 (LC-ZEB)（車載型蓄電池等あり）'!$A$1:$T$57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2" l="1"/>
  <c r="L9" i="11"/>
  <c r="Q15" i="50" l="1"/>
  <c r="I15" i="50"/>
  <c r="E15" i="50"/>
  <c r="A15" i="50"/>
  <c r="Q10" i="24"/>
  <c r="M10" i="24"/>
  <c r="M10" i="41"/>
  <c r="Q10" i="41" s="1"/>
  <c r="M10" i="27"/>
  <c r="Q10" i="27" s="1"/>
  <c r="M10" i="26"/>
  <c r="Q10" i="26" s="1"/>
  <c r="L10" i="50" l="1"/>
  <c r="L10" i="53" s="1"/>
  <c r="E11" i="50"/>
  <c r="A11" i="50"/>
  <c r="Q8" i="50"/>
  <c r="E8" i="50"/>
  <c r="A8" i="50"/>
  <c r="I8" i="50" s="1"/>
  <c r="K39" i="53"/>
  <c r="M8" i="53"/>
  <c r="A11" i="53" s="1"/>
  <c r="I8" i="53"/>
  <c r="K39" i="52"/>
  <c r="M8" i="52"/>
  <c r="A11" i="52" s="1"/>
  <c r="I8" i="52"/>
  <c r="E11" i="52" s="1"/>
  <c r="K39" i="51"/>
  <c r="M8" i="51" s="1"/>
  <c r="A11" i="51" s="1"/>
  <c r="I8" i="51"/>
  <c r="E11" i="51" s="1"/>
  <c r="K39" i="50"/>
  <c r="M8" i="50"/>
  <c r="L9" i="24"/>
  <c r="L10" i="51" l="1"/>
  <c r="I11" i="51" s="1"/>
  <c r="L10" i="52"/>
  <c r="I11" i="52" s="1"/>
  <c r="M15" i="52" s="1"/>
  <c r="A18" i="52" s="1"/>
  <c r="E11" i="53"/>
  <c r="I11" i="53" s="1"/>
  <c r="M15" i="53" s="1"/>
  <c r="A18" i="53" s="1"/>
  <c r="K31" i="26"/>
  <c r="M15" i="51" l="1"/>
  <c r="A18" i="51" s="1"/>
  <c r="I11" i="50"/>
  <c r="M15" i="50" s="1"/>
  <c r="A18" i="50" s="1"/>
  <c r="E7" i="24" l="1"/>
  <c r="A7" i="24"/>
  <c r="Q7" i="24"/>
  <c r="K31" i="41"/>
  <c r="M7" i="41" s="1"/>
  <c r="A10" i="41" s="1"/>
  <c r="I7" i="41"/>
  <c r="L9" i="41"/>
  <c r="E10" i="41" l="1"/>
  <c r="K29" i="11"/>
  <c r="I10" i="41" l="1"/>
  <c r="K31" i="12"/>
  <c r="K31" i="11"/>
  <c r="L9" i="27" l="1"/>
  <c r="L9" i="26"/>
  <c r="K31" i="27"/>
  <c r="M7" i="27" s="1"/>
  <c r="M7" i="26"/>
  <c r="K31" i="24"/>
  <c r="M7" i="24" s="1"/>
  <c r="A10" i="27" l="1"/>
  <c r="I7" i="27"/>
  <c r="A10" i="26"/>
  <c r="I7" i="26"/>
  <c r="I7" i="24"/>
  <c r="A10" i="24" l="1"/>
  <c r="E10" i="27"/>
  <c r="I10" i="27" s="1"/>
  <c r="E10" i="26"/>
  <c r="E10" i="24" s="1"/>
  <c r="I10" i="26" l="1"/>
  <c r="I10" i="24" s="1"/>
  <c r="M7" i="12" l="1"/>
  <c r="I7" i="12"/>
  <c r="M7" i="11"/>
  <c r="A10" i="11" s="1"/>
  <c r="I7" i="11"/>
  <c r="A10" i="12" l="1"/>
  <c r="E10" i="12" s="1"/>
  <c r="I10" i="12" s="1"/>
  <c r="E10" i="11"/>
  <c r="I1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T4" authorId="0" shapeId="0" xr:uid="{7978B40B-E60E-4B05-AD3B-48E6FCC937FB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K5" authorId="1" shapeId="0" xr:uid="{3EFDB57A-BCF7-4258-8337-EF2383B1CB44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車載型蓄電池、充放電設備、充電設備の工事費も含めて記載してください。</t>
        </r>
      </text>
    </comment>
    <comment ref="T8" authorId="1" shapeId="0" xr:uid="{13A83D23-D287-4F5E-8417-2A02B8B93801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10" authorId="1" shapeId="0" xr:uid="{97F7AA72-787C-47C6-8660-5FAF942F7C1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1" authorId="1" shapeId="0" xr:uid="{20D8BCFA-30B5-4E37-B05D-938C60C77B3B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K12" authorId="1" shapeId="0" xr:uid="{3F34A803-5460-4BB7-B754-285DDD065BE5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車載型蓄電池、充放電設備、充電設備の設備費を記載してください。</t>
        </r>
      </text>
    </comment>
    <comment ref="A20" authorId="1" shapeId="0" xr:uid="{4A689085-13CF-4E93-8A21-94157B1A79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T4" authorId="0" shapeId="0" xr:uid="{F53BC44C-CF3C-42DC-82EC-DD21755AA12B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K5" authorId="1" shapeId="0" xr:uid="{425FF78F-F5DE-4479-959D-C185620A7E3D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車載型蓄電池、充放電設備、充電設備の工事費も含めて記載してください。</t>
        </r>
      </text>
    </comment>
    <comment ref="T8" authorId="1" shapeId="0" xr:uid="{0112E0D5-50F6-4071-B2A4-9D8CE359FADD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10" authorId="1" shapeId="0" xr:uid="{27A73957-8C2A-4291-A31F-69901977C6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1" authorId="1" shapeId="0" xr:uid="{88B1E583-CBC0-4F16-909C-00486056DA9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K12" authorId="1" shapeId="0" xr:uid="{8EE22FBA-7EF9-45C9-9D3F-4A9AEBA62089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車載型蓄電池、充放電設備、充電設備の設備費を記載してください。</t>
        </r>
      </text>
    </comment>
    <comment ref="A20" authorId="1" shapeId="0" xr:uid="{6C5DB66E-8D85-401D-B03A-A24AAEABDAB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4C104D7C-FD7B-4C2D-9BE9-8C9D72FF60EA}">
      <text>
        <r>
          <rPr>
            <b/>
            <sz val="11"/>
            <color indexed="81"/>
            <rFont val="ＭＳ Ｐゴシック"/>
            <family val="3"/>
            <charset val="128"/>
          </rPr>
          <t>基準額：1年目分は交付決定時の補助基本額、２年目分、３年目分は採択時の補助対象経費</t>
        </r>
      </text>
    </comment>
    <comment ref="AA11" authorId="1" shapeId="0" xr:uid="{ECA9606F-96A1-4BAB-832C-1E618D1BBD60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
1年目、２年目、３年目は入力の必要はありません。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N34" authorId="0" shapeId="0" xr:uid="{2B66E54C-904D-434A-BC8C-F9ABA2D490DE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A35CEF6A-8013-4B52-89DE-B4F820A2BBC2}">
      <text>
        <r>
          <rPr>
            <b/>
            <sz val="11"/>
            <color indexed="81"/>
            <rFont val="ＭＳ Ｐゴシック"/>
            <family val="3"/>
            <charset val="128"/>
          </rPr>
          <t>基準額：1年目分は交付決定時の補助基本額、２年目分、３年目分は採択時の補助対象経費</t>
        </r>
      </text>
    </comment>
    <comment ref="AA11" authorId="1" shapeId="0" xr:uid="{452D14C1-6E02-402F-B6CB-EAD26D013880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
1年目、２年目、３年目は入力の必要はありません。</t>
        </r>
      </text>
    </comment>
    <comment ref="R33" authorId="0" shapeId="0" xr:uid="{3233E4D4-3670-4FAA-A1A0-E22017A9ED01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N34" authorId="0" shapeId="0" xr:uid="{D4574E4A-E266-45E9-BBC8-7BF32484F484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I9" authorId="0" shapeId="0" xr:uid="{38EC1B80-8D28-4D37-A6E1-0F2D3A731E8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6228A58C-F318-478C-8AFE-11A225B80A42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00078F07-4FD6-4F33-B0C3-A31BC0759E56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9" authorId="0" shapeId="0" xr:uid="{EE88DB17-795E-40F8-9814-9A7A99F533B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B9322B2D-3BAF-47D1-BDBE-A5FA1A34A5B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4BA23855-6CE9-42F3-A275-C3B6B3338153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9" authorId="0" shapeId="0" xr:uid="{4DD14ECF-9580-40C6-AB16-7C08089AA308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CFF4604F-0905-4C27-96B2-A1DF244F6731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1CEDC8D0-3B78-48C0-8D61-83F7E0820A0E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9" authorId="0" shapeId="0" xr:uid="{5DED12E1-3F7C-4ED4-8472-F54E7FC4064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0CEDF404-EBA7-46DC-B3E3-CB3C486C0E6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3973F9D1-B6BC-42EC-87CB-C4FBADE48FE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T4" authorId="0" shapeId="0" xr:uid="{067C6C7F-361D-4B78-970C-A87916E2EC6B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I10" authorId="1" shapeId="0" xr:uid="{BE6670F3-966C-4C37-B452-16A10926714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20" authorId="1" shapeId="0" xr:uid="{F7C797AF-5BDF-4490-A70D-907CE0F0947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20" authorId="2" shapeId="0" xr:uid="{C7009A5B-23AF-4C61-9368-555DB773B9C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T4" authorId="0" shapeId="0" xr:uid="{25571144-4B5B-4FE4-9970-52A8088EF1D6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K5" authorId="1" shapeId="0" xr:uid="{F5E9F13B-EBA4-413D-B281-346BAF6D8618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車載型蓄電池、充放電設備、充電設備の工事費も含めて記載してください。</t>
        </r>
      </text>
    </comment>
    <comment ref="T8" authorId="1" shapeId="0" xr:uid="{F5ECE390-1E49-4928-B9E4-68B1DA07BFD4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10" authorId="1" shapeId="0" xr:uid="{AD55B578-46D0-40AB-879C-DBC66F30450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1" authorId="1" shapeId="0" xr:uid="{40D3EEBC-AB89-4D66-B12A-46D2DDA348AB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K12" authorId="1" shapeId="0" xr:uid="{0139837A-F43D-404C-A186-847152A3BFFD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車載型蓄電池、充放電設備、充電設備の設備費を記載してください。</t>
        </r>
      </text>
    </comment>
    <comment ref="A20" authorId="1" shapeId="0" xr:uid="{0F49F787-FFFB-47AD-898B-191DF283532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<sst xmlns="http://schemas.openxmlformats.org/spreadsheetml/2006/main" count="980" uniqueCount="149">
  <si>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</si>
  <si>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</si>
  <si>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</si>
  <si>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</si>
  <si>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</si>
  <si>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</si>
  <si>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</si>
  <si>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</si>
  <si>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</si>
  <si>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</si>
  <si>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</si>
  <si>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</si>
  <si>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</si>
  <si>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</si>
  <si>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</si>
  <si>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</si>
  <si>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</si>
  <si>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</si>
  <si>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</si>
  <si>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</si>
  <si>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</si>
  <si>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</si>
  <si>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</si>
  <si>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</si>
  <si>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</si>
  <si>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</si>
  <si>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 xml:space="preserve"> 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</si>
  <si>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</si>
  <si>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</si>
  <si>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</si>
  <si>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</si>
  <si>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</si>
  <si>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</si>
  <si>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</si>
  <si>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</si>
  <si>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</si>
  <si>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</si>
  <si>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</si>
  <si>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</si>
  <si>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</si>
  <si>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</si>
  <si>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</si>
  <si>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</si>
  <si>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</si>
  <si>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</si>
  <si>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</si>
  <si>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</si>
  <si>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</si>
  <si>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</si>
  <si>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</si>
  <si>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</si>
  <si>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</si>
  <si>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</si>
  <si>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</si>
  <si>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</si>
  <si>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</si>
  <si>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</si>
  <si>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</si>
  <si>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</si>
  <si>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</si>
  <si>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</si>
  <si>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</si>
  <si>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</si>
  <si>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</si>
  <si>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</si>
  <si>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</si>
  <si>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</si>
  <si>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</si>
  <si>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</si>
  <si>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</si>
  <si>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</si>
  <si>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</si>
  <si>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</si>
  <si>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</si>
  <si>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</si>
  <si>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</si>
  <si>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</si>
  <si>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</si>
  <si>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</si>
  <si>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</si>
  <si>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</si>
  <si>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</si>
  <si>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</si>
  <si>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</si>
  <si>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</si>
  <si>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</si>
  <si>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建築物等のＺＥＢ化・省ＣＯ２化普及加速事業　経費内訳</t>
    <rPh sb="22" eb="26">
      <t>ケイヒウチワケ</t>
    </rPh>
    <phoneticPr fontId="3"/>
  </si>
  <si>
    <t xml:space="preserve"> 建築物等のＺＥＢ化・省ＣＯ２化普及加速事業　経費内訳</t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</si>
  <si>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</si>
  <si>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</si>
  <si>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</si>
  <si>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新築建築物『ZEB』</t>
    <rPh sb="0" eb="2">
      <t>シンチク</t>
    </rPh>
    <rPh sb="2" eb="5">
      <t>ケンチクブツ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</si>
  <si>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</si>
  <si>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</si>
  <si>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</si>
  <si>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</si>
  <si>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</si>
  <si>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令和９年○月</t>
    <rPh sb="0" eb="2">
      <t>レイワ</t>
    </rPh>
    <rPh sb="3" eb="4">
      <t>ネン</t>
    </rPh>
    <rPh sb="5" eb="6">
      <t>ガツ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</si>
  <si>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</si>
  <si>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-</t>
    <phoneticPr fontId="3"/>
  </si>
  <si>
    <t>(8)＋(11)</t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</si>
  <si>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</si>
  <si>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建築物等のＺＥＢ化・省ＣＯ２化普及加速事業　経費内訳
ＬＣＣＯ２削減型の先導的な新築ＺＥＢ支援事業</t>
    <phoneticPr fontId="3"/>
  </si>
  <si>
    <t>別紙２　精算調書</t>
    <rPh sb="4" eb="8">
      <t>セイサンチョウショ</t>
    </rPh>
    <phoneticPr fontId="3"/>
  </si>
  <si>
    <t>レジリエンス強化型の新築建築物ZEB実証事業</t>
    <rPh sb="6" eb="9">
      <t>キョウカガタ</t>
    </rPh>
    <rPh sb="10" eb="15">
      <t>シンチクケンチクブツ</t>
    </rPh>
    <phoneticPr fontId="3"/>
  </si>
  <si>
    <t>レジリエンス強化型の既存建築物ZEB実証事業</t>
    <rPh sb="6" eb="9">
      <t>キョウカガタ</t>
    </rPh>
    <rPh sb="10" eb="12">
      <t>キゾン</t>
    </rPh>
    <rPh sb="12" eb="15">
      <t>ケンチクブツ</t>
    </rPh>
    <rPh sb="18" eb="22">
      <t>ジッショウジギョウ</t>
    </rPh>
    <phoneticPr fontId="3"/>
  </si>
  <si>
    <t>1.経費実績額(複数年度事業・全体)</t>
    <rPh sb="8" eb="12">
      <t>フクスウネンド</t>
    </rPh>
    <rPh sb="12" eb="14">
      <t>ジギョウ</t>
    </rPh>
    <rPh sb="15" eb="17">
      <t>ゼンタイ</t>
    </rPh>
    <phoneticPr fontId="3"/>
  </si>
  <si>
    <t>＜車載型蓄電池、充放電設備、充電設備を除いた経費＞</t>
    <phoneticPr fontId="3"/>
  </si>
  <si>
    <t>(4)補助対象経費　
実支出額</t>
    <rPh sb="11" eb="12">
      <t>ジツ</t>
    </rPh>
    <phoneticPr fontId="3"/>
  </si>
  <si>
    <t>＜車載型蓄電池、充放電設備、充電設備を含んだ経費＞</t>
    <phoneticPr fontId="3"/>
  </si>
  <si>
    <t>(9)車載型蓄電池、充放電設備、充電設備金額</t>
    <phoneticPr fontId="3"/>
  </si>
  <si>
    <t>(10)補助対象経費実支出額合計</t>
    <phoneticPr fontId="3"/>
  </si>
  <si>
    <t>(11)車載型蓄電池、充放電設備、充電設備補助金所要額</t>
    <phoneticPr fontId="3"/>
  </si>
  <si>
    <t>(12)補助金所要額合計</t>
    <phoneticPr fontId="3"/>
  </si>
  <si>
    <t>(13)補助金交付決定額</t>
    <phoneticPr fontId="3"/>
  </si>
  <si>
    <t>総事業費＝補助対象経費実支出額</t>
    <rPh sb="11" eb="14">
      <t>ジツシシュツ</t>
    </rPh>
    <phoneticPr fontId="3"/>
  </si>
  <si>
    <t>(14)過不足額</t>
    <phoneticPr fontId="3"/>
  </si>
  <si>
    <t>(13)-(12)</t>
    <phoneticPr fontId="3"/>
  </si>
  <si>
    <t>2.補助対象経費実支出額内訳</t>
    <rPh sb="8" eb="9">
      <t>ジツ</t>
    </rPh>
    <rPh sb="9" eb="11">
      <t>シシュツ</t>
    </rPh>
    <rPh sb="11" eb="12">
      <t>ガク</t>
    </rPh>
    <phoneticPr fontId="3"/>
  </si>
  <si>
    <t>新築『ZEB』</t>
    <rPh sb="0" eb="2">
      <t>シンチク</t>
    </rPh>
    <phoneticPr fontId="3"/>
  </si>
  <si>
    <t>新築Nearly ZEB</t>
    <rPh sb="0" eb="2">
      <t>シンチク</t>
    </rPh>
    <phoneticPr fontId="3"/>
  </si>
  <si>
    <t>新築ZEB Ready</t>
    <rPh sb="0" eb="2">
      <t>シンチク</t>
    </rPh>
    <phoneticPr fontId="3"/>
  </si>
  <si>
    <t>購入した主な財産の内訳（一品、一組又は一式の価格が５０万円以上のもの）</t>
    <rPh sb="17" eb="18">
      <t>マタ</t>
    </rPh>
    <phoneticPr fontId="3"/>
  </si>
  <si>
    <t>購入時期</t>
    <phoneticPr fontId="3"/>
  </si>
  <si>
    <t>注　本調書に、請求書、領収書又は計算書等を添付する。</t>
    <rPh sb="3" eb="5">
      <t>チョウショ</t>
    </rPh>
    <rPh sb="7" eb="10">
      <t>セイキュウショ</t>
    </rPh>
    <rPh sb="11" eb="14">
      <t>リョウシュウショ</t>
    </rPh>
    <rPh sb="14" eb="15">
      <t>マタ</t>
    </rPh>
    <phoneticPr fontId="3"/>
  </si>
  <si>
    <t>1.経費実績額(複数年度事業・１年目)</t>
    <rPh sb="8" eb="12">
      <t>フクスウネンド</t>
    </rPh>
    <rPh sb="12" eb="14">
      <t>ジギョウ</t>
    </rPh>
    <rPh sb="16" eb="18">
      <t>ネンメ</t>
    </rPh>
    <phoneticPr fontId="3"/>
  </si>
  <si>
    <t>1.経費実績額(複数年度事業・２年目)</t>
    <rPh sb="8" eb="12">
      <t>フクスウネンド</t>
    </rPh>
    <rPh sb="12" eb="14">
      <t>ジギョウ</t>
    </rPh>
    <rPh sb="16" eb="18">
      <t>ネンメ</t>
    </rPh>
    <phoneticPr fontId="3"/>
  </si>
  <si>
    <t>建築物等のＺＥＢ化・省ＣＯ２化普及加速事業　精算調書</t>
    <phoneticPr fontId="3"/>
  </si>
  <si>
    <t>ＬＣＣＯ２削減型の先導的な新築ＺＥＢ支援事業</t>
    <phoneticPr fontId="3"/>
  </si>
  <si>
    <t>1.経費実績額(複数年度事業・３年目)</t>
    <rPh sb="8" eb="12">
      <t>フクスウネンド</t>
    </rPh>
    <rPh sb="12" eb="14">
      <t>ジギョウ</t>
    </rPh>
    <rPh sb="16" eb="18">
      <t>ネンメ</t>
    </rPh>
    <phoneticPr fontId="3"/>
  </si>
  <si>
    <t>1.経費実績額(複数年度事業・全体)</t>
    <rPh sb="2" eb="7">
      <t>ケイヒジッセキガク</t>
    </rPh>
    <rPh sb="8" eb="12">
      <t>フクスウネンド</t>
    </rPh>
    <rPh sb="12" eb="14">
      <t>ジギョウ</t>
    </rPh>
    <rPh sb="15" eb="17">
      <t>ゼンタイ</t>
    </rPh>
    <phoneticPr fontId="3"/>
  </si>
  <si>
    <t>2.補助対象経費実支出額内訳</t>
    <rPh sb="8" eb="9">
      <t>ジツ</t>
    </rPh>
    <rPh sb="9" eb="11">
      <t>シシュツ</t>
    </rPh>
    <rPh sb="12" eb="13">
      <t>テイガク</t>
    </rPh>
    <phoneticPr fontId="3"/>
  </si>
  <si>
    <t>別紙２　精算調書</t>
    <phoneticPr fontId="3"/>
  </si>
  <si>
    <t>完了実績報告時</t>
    <rPh sb="0" eb="6">
      <t>カンリョウジッセキホウコク</t>
    </rPh>
    <rPh sb="6" eb="7">
      <t>ジ</t>
    </rPh>
    <phoneticPr fontId="3"/>
  </si>
  <si>
    <t>完了実績報告書（経費内訳＜別紙2＞）の作成について</t>
    <rPh sb="0" eb="7">
      <t>カンリョウジッセキホウコクショ</t>
    </rPh>
    <rPh sb="8" eb="12">
      <t>ケイヒウチワケ</t>
    </rPh>
    <rPh sb="13" eb="15">
      <t>ベッシ</t>
    </rPh>
    <rPh sb="19" eb="21">
      <t>サクセイ</t>
    </rPh>
    <phoneticPr fontId="3"/>
  </si>
  <si>
    <t>1．経費実績額</t>
    <rPh sb="2" eb="4">
      <t>ケイヒ</t>
    </rPh>
    <rPh sb="4" eb="7">
      <t>ジッセキガク</t>
    </rPh>
    <phoneticPr fontId="3"/>
  </si>
  <si>
    <t>(4)補助対象経費
実支出額</t>
    <rPh sb="3" eb="5">
      <t>ホジョ</t>
    </rPh>
    <rPh sb="5" eb="7">
      <t>タイショウ</t>
    </rPh>
    <rPh sb="7" eb="9">
      <t>ケイヒ</t>
    </rPh>
    <rPh sb="10" eb="11">
      <t>ジツ</t>
    </rPh>
    <rPh sb="11" eb="13">
      <t>シシュツ</t>
    </rPh>
    <rPh sb="13" eb="14">
      <t>テイガク</t>
    </rPh>
    <phoneticPr fontId="3"/>
  </si>
  <si>
    <t>C．購入した主な財産の内訳の入力について</t>
    <rPh sb="2" eb="4">
      <t>コウニュウ</t>
    </rPh>
    <rPh sb="6" eb="7">
      <t>オモ</t>
    </rPh>
    <rPh sb="8" eb="10">
      <t>ザイサン</t>
    </rPh>
    <rPh sb="11" eb="13">
      <t>ウチワケ</t>
    </rPh>
    <rPh sb="14" eb="16">
      <t>ニュウリョク</t>
    </rPh>
    <phoneticPr fontId="3"/>
  </si>
  <si>
    <t>　購入した主な財産の内訳（一品、一組又は一式の価格が50万円以上のもの）</t>
    <rPh sb="1" eb="3">
      <t>コウニュウ</t>
    </rPh>
    <rPh sb="5" eb="6">
      <t>オモ</t>
    </rPh>
    <rPh sb="7" eb="9">
      <t>ザイサン</t>
    </rPh>
    <rPh sb="10" eb="12">
      <t>ウチワケ</t>
    </rPh>
    <rPh sb="13" eb="15">
      <t>イッピン</t>
    </rPh>
    <rPh sb="16" eb="18">
      <t>ヒトクミ</t>
    </rPh>
    <rPh sb="18" eb="19">
      <t>マタ</t>
    </rPh>
    <rPh sb="20" eb="22">
      <t>イッシキ</t>
    </rPh>
    <rPh sb="23" eb="25">
      <t>カカク</t>
    </rPh>
    <rPh sb="28" eb="32">
      <t>マンエンイジョウ</t>
    </rPh>
    <phoneticPr fontId="3"/>
  </si>
  <si>
    <t>購入時期</t>
    <rPh sb="0" eb="2">
      <t>コウニュウ</t>
    </rPh>
    <rPh sb="2" eb="4">
      <t>ジキ</t>
    </rPh>
    <phoneticPr fontId="3"/>
  </si>
  <si>
    <t>基準額は、1年目分は交付決定時（変更含む）の補助基本額、２年目分、３年目分は採択時の補助対象経費を入力してください。</t>
    <rPh sb="8" eb="9">
      <t>ブン</t>
    </rPh>
    <rPh sb="31" eb="32">
      <t>ブン</t>
    </rPh>
    <rPh sb="34" eb="36">
      <t>ネンメ</t>
    </rPh>
    <rPh sb="36" eb="37">
      <t>ブン</t>
    </rPh>
    <phoneticPr fontId="3"/>
  </si>
  <si>
    <t>1.経費実績額</t>
    <rPh sb="4" eb="7">
      <t>ジッセキガク</t>
    </rPh>
    <phoneticPr fontId="3"/>
  </si>
  <si>
    <t>別紙２　精算調書</t>
    <rPh sb="4" eb="6">
      <t>セイサン</t>
    </rPh>
    <rPh sb="6" eb="8">
      <t>チョウショ</t>
    </rPh>
    <phoneticPr fontId="3"/>
  </si>
  <si>
    <t>購入時期</t>
    <rPh sb="2" eb="4">
      <t>ジキ</t>
    </rPh>
    <phoneticPr fontId="3"/>
  </si>
  <si>
    <t>本調書に、請求書、領収書又は計算書等を添付する。</t>
    <phoneticPr fontId="3"/>
  </si>
  <si>
    <t>注　本調書に、請求書、領収書又は計算書等を添付する。</t>
    <rPh sb="3" eb="5">
      <t>チョウショ</t>
    </rPh>
    <phoneticPr fontId="3"/>
  </si>
  <si>
    <t>(9)補助金交付
決定額</t>
    <rPh sb="6" eb="8">
      <t>コウフ</t>
    </rPh>
    <rPh sb="9" eb="11">
      <t>ケッテイ</t>
    </rPh>
    <rPh sb="11" eb="12">
      <t>ガク</t>
    </rPh>
    <phoneticPr fontId="3"/>
  </si>
  <si>
    <t>(10)過不足額</t>
    <rPh sb="4" eb="7">
      <t>カブソク</t>
    </rPh>
    <rPh sb="7" eb="8">
      <t>ガク</t>
    </rPh>
    <phoneticPr fontId="3"/>
  </si>
  <si>
    <t>(9)-(8)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</si>
</sst>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5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游ゴシック"/>
      <family val="2"/>
      <charset val="128"/>
      <scheme val="minor"/>
    </font>
    <font>
      <sz val="8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b/>
      <sz val="9"/>
      <color indexed="9"/>
      <name val="MS P ゴシック"/>
      <family val="3"/>
      <charset val="128"/>
    </font>
    <font>
      <sz val="10"/>
      <color theme="0" tint="-0.34998626667073579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506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21" fillId="0" borderId="0" xfId="0" applyFont="1">
      <alignment vertical="center"/>
    </xf>
    <xf numFmtId="0" fontId="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0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2" borderId="0" xfId="0" applyFont="1" applyFill="1">
      <alignment vertical="center"/>
    </xf>
    <xf numFmtId="177" fontId="22" fillId="3" borderId="9" xfId="0" applyNumberFormat="1" applyFont="1" applyFill="1" applyBorder="1" applyProtection="1">
      <alignment vertical="center"/>
      <protection locked="0"/>
    </xf>
    <xf numFmtId="177" fontId="12" fillId="3" borderId="2" xfId="0" applyNumberFormat="1" applyFont="1" applyFill="1" applyBorder="1" applyProtection="1">
      <alignment vertical="center"/>
      <protection locked="0"/>
    </xf>
    <xf numFmtId="177" fontId="12" fillId="3" borderId="3" xfId="0" applyNumberFormat="1" applyFont="1" applyFill="1" applyBorder="1" applyProtection="1">
      <alignment vertical="center"/>
      <protection locked="0"/>
    </xf>
    <xf numFmtId="177" fontId="22" fillId="3" borderId="8" xfId="0" applyNumberFormat="1" applyFont="1" applyFill="1" applyBorder="1" applyProtection="1">
      <alignment vertical="center"/>
      <protection locked="0"/>
    </xf>
    <xf numFmtId="177" fontId="12" fillId="3" borderId="0" xfId="0" applyNumberFormat="1" applyFont="1" applyFill="1" applyProtection="1">
      <alignment vertical="center"/>
      <protection locked="0"/>
    </xf>
    <xf numFmtId="177" fontId="12" fillId="3" borderId="6" xfId="0" applyNumberFormat="1" applyFont="1" applyFill="1" applyBorder="1" applyProtection="1">
      <alignment vertical="center"/>
      <protection locked="0"/>
    </xf>
    <xf numFmtId="177" fontId="22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30" fillId="0" borderId="0" xfId="0" applyFont="1" applyAlignment="1"/>
    <xf numFmtId="0" fontId="30" fillId="0" borderId="43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2" fillId="0" borderId="21" xfId="0" applyFont="1" applyBorder="1">
      <alignment vertical="center"/>
    </xf>
    <xf numFmtId="0" fontId="32" fillId="0" borderId="33" xfId="0" applyFont="1" applyBorder="1" applyAlignment="1">
      <alignment vertical="center" wrapText="1"/>
    </xf>
    <xf numFmtId="12" fontId="32" fillId="0" borderId="32" xfId="0" applyNumberFormat="1" applyFont="1" applyBorder="1" applyAlignment="1">
      <alignment horizontal="center" vertical="center" wrapText="1"/>
    </xf>
    <xf numFmtId="0" fontId="32" fillId="0" borderId="33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38" fontId="22" fillId="3" borderId="8" xfId="1" applyFont="1" applyFill="1" applyBorder="1" applyProtection="1">
      <alignment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40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44" fillId="0" borderId="0" xfId="0" applyFont="1">
      <alignment vertical="center"/>
    </xf>
    <xf numFmtId="0" fontId="22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22" fillId="3" borderId="4" xfId="0" applyFont="1" applyFill="1" applyBorder="1" applyProtection="1">
      <alignment vertical="center"/>
      <protection locked="0"/>
    </xf>
    <xf numFmtId="0" fontId="22" fillId="3" borderId="5" xfId="0" applyFont="1" applyFill="1" applyBorder="1" applyProtection="1">
      <alignment vertical="center"/>
      <protection locked="0"/>
    </xf>
    <xf numFmtId="0" fontId="45" fillId="0" borderId="0" xfId="0" applyFont="1">
      <alignment vertical="center"/>
    </xf>
    <xf numFmtId="0" fontId="46" fillId="2" borderId="0" xfId="0" applyFont="1" applyFill="1">
      <alignment vertical="center"/>
    </xf>
    <xf numFmtId="0" fontId="47" fillId="2" borderId="0" xfId="0" applyFont="1" applyFill="1">
      <alignment vertical="center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50" fillId="2" borderId="0" xfId="0" applyFont="1" applyFill="1">
      <alignment vertical="center"/>
    </xf>
    <xf numFmtId="0" fontId="51" fillId="4" borderId="0" xfId="0" applyFont="1" applyFill="1">
      <alignment vertical="center"/>
    </xf>
    <xf numFmtId="0" fontId="32" fillId="0" borderId="51" xfId="0" applyFont="1" applyBorder="1" applyAlignment="1">
      <alignment vertical="center" wrapText="1"/>
    </xf>
    <xf numFmtId="0" fontId="6" fillId="0" borderId="32" xfId="0" applyFont="1" applyBorder="1">
      <alignment vertical="center"/>
    </xf>
    <xf numFmtId="0" fontId="32" fillId="0" borderId="51" xfId="0" applyFont="1" applyBorder="1">
      <alignment vertical="center"/>
    </xf>
    <xf numFmtId="0" fontId="32" fillId="0" borderId="51" xfId="0" applyFont="1" applyBorder="1" applyAlignment="1">
      <alignment vertical="center" shrinkToFit="1"/>
    </xf>
    <xf numFmtId="0" fontId="32" fillId="0" borderId="32" xfId="0" applyFont="1" applyBorder="1" applyAlignment="1">
      <alignment vertical="center" shrinkToFit="1"/>
    </xf>
    <xf numFmtId="0" fontId="32" fillId="0" borderId="33" xfId="0" applyFont="1" applyBorder="1" applyAlignment="1">
      <alignment horizontal="left" vertical="center"/>
    </xf>
    <xf numFmtId="0" fontId="32" fillId="0" borderId="51" xfId="0" applyFont="1" applyBorder="1" applyAlignment="1">
      <alignment horizontal="left" vertical="center" shrinkToFit="1"/>
    </xf>
    <xf numFmtId="0" fontId="32" fillId="0" borderId="32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justify" vertical="center" wrapText="1"/>
    </xf>
    <xf numFmtId="38" fontId="0" fillId="0" borderId="4" xfId="1" applyFont="1" applyFill="1" applyBorder="1" applyAlignment="1">
      <alignment horizontal="right" vertical="center"/>
    </xf>
    <xf numFmtId="0" fontId="22" fillId="0" borderId="0" xfId="0" applyFont="1" applyAlignment="1">
      <alignment horizontal="centerContinuous" vertical="center" wrapText="1"/>
    </xf>
    <xf numFmtId="0" fontId="12" fillId="0" borderId="0" xfId="0" applyFont="1" applyAlignment="1">
      <alignment horizontal="centerContinuous" vertical="center"/>
    </xf>
    <xf numFmtId="0" fontId="53" fillId="2" borderId="0" xfId="0" applyFont="1" applyFill="1">
      <alignment vertical="center"/>
    </xf>
    <xf numFmtId="12" fontId="2" fillId="0" borderId="0" xfId="1" applyNumberFormat="1" applyFont="1" applyBorder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38" fontId="0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left" vertical="center"/>
    </xf>
    <xf numFmtId="38" fontId="5" fillId="0" borderId="11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32" fillId="7" borderId="21" xfId="0" applyFont="1" applyFill="1" applyBorder="1">
      <alignment vertical="center"/>
    </xf>
    <xf numFmtId="0" fontId="32" fillId="7" borderId="33" xfId="0" applyFont="1" applyFill="1" applyBorder="1" applyAlignment="1">
      <alignment vertical="center" wrapText="1"/>
    </xf>
    <xf numFmtId="0" fontId="32" fillId="7" borderId="32" xfId="0" applyFont="1" applyFill="1" applyBorder="1" applyAlignment="1">
      <alignment vertical="center" wrapText="1"/>
    </xf>
    <xf numFmtId="12" fontId="32" fillId="7" borderId="32" xfId="0" applyNumberFormat="1" applyFont="1" applyFill="1" applyBorder="1" applyAlignment="1">
      <alignment horizontal="center" vertical="center" wrapText="1"/>
    </xf>
    <xf numFmtId="0" fontId="32" fillId="7" borderId="33" xfId="0" applyFont="1" applyFill="1" applyBorder="1">
      <alignment vertical="center"/>
    </xf>
    <xf numFmtId="0" fontId="32" fillId="7" borderId="32" xfId="0" applyFont="1" applyFill="1" applyBorder="1">
      <alignment vertical="center"/>
    </xf>
    <xf numFmtId="38" fontId="5" fillId="0" borderId="71" xfId="1" applyFont="1" applyBorder="1" applyAlignment="1">
      <alignment horizontal="center" vertical="center" wrapText="1"/>
    </xf>
    <xf numFmtId="0" fontId="5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176" fontId="11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54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16" fillId="6" borderId="59" xfId="0" applyFont="1" applyFill="1" applyBorder="1" applyAlignment="1">
      <alignment horizontal="center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54" fillId="6" borderId="54" xfId="0" applyFont="1" applyFill="1" applyBorder="1" applyAlignment="1">
      <alignment vertical="center" wrapText="1"/>
    </xf>
    <xf numFmtId="0" fontId="54" fillId="6" borderId="55" xfId="0" applyFont="1" applyFill="1" applyBorder="1" applyAlignment="1">
      <alignment vertical="center" wrapText="1"/>
    </xf>
    <xf numFmtId="0" fontId="54" fillId="6" borderId="56" xfId="0" applyFont="1" applyFill="1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30" fillId="0" borderId="33" xfId="0" applyFont="1" applyBorder="1" applyAlignment="1">
      <alignment horizontal="center" vertical="center"/>
    </xf>
    <xf numFmtId="0" fontId="30" fillId="0" borderId="24" xfId="0" applyFont="1" applyBorder="1" applyAlignment="1">
      <alignment horizontal="left" vertical="top" wrapText="1"/>
    </xf>
    <xf numFmtId="0" fontId="30" fillId="0" borderId="25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30" fillId="0" borderId="30" xfId="0" applyFont="1" applyBorder="1" applyAlignment="1">
      <alignment horizontal="left" vertical="top"/>
    </xf>
    <xf numFmtId="0" fontId="30" fillId="0" borderId="21" xfId="0" applyFont="1" applyBorder="1" applyAlignment="1">
      <alignment horizontal="left" vertical="top"/>
    </xf>
    <xf numFmtId="0" fontId="30" fillId="0" borderId="31" xfId="0" applyFont="1" applyBorder="1" applyAlignment="1">
      <alignment horizontal="left" vertical="top"/>
    </xf>
    <xf numFmtId="0" fontId="30" fillId="0" borderId="36" xfId="0" applyFont="1" applyBorder="1" applyAlignment="1">
      <alignment horizontal="left" vertical="top"/>
    </xf>
    <xf numFmtId="0" fontId="30" fillId="0" borderId="37" xfId="0" applyFont="1" applyBorder="1" applyAlignment="1">
      <alignment horizontal="left" vertical="top"/>
    </xf>
    <xf numFmtId="0" fontId="30" fillId="0" borderId="38" xfId="0" applyFont="1" applyBorder="1" applyAlignment="1">
      <alignment horizontal="left" vertical="top"/>
    </xf>
    <xf numFmtId="0" fontId="30" fillId="0" borderId="22" xfId="0" applyFont="1" applyBorder="1" applyAlignment="1">
      <alignment horizontal="left" vertical="top"/>
    </xf>
    <xf numFmtId="0" fontId="30" fillId="0" borderId="23" xfId="0" applyFont="1" applyBorder="1" applyAlignment="1">
      <alignment horizontal="left" vertical="top"/>
    </xf>
    <xf numFmtId="0" fontId="30" fillId="0" borderId="29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4" xfId="0" applyFont="1" applyBorder="1" applyAlignment="1">
      <alignment horizontal="left" vertical="top"/>
    </xf>
    <xf numFmtId="0" fontId="30" fillId="0" borderId="35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 wrapText="1"/>
    </xf>
    <xf numFmtId="0" fontId="30" fillId="0" borderId="28" xfId="0" applyFont="1" applyBorder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33" xfId="0" applyFont="1" applyBorder="1" applyAlignment="1">
      <alignment horizontal="left" vertical="top"/>
    </xf>
    <xf numFmtId="0" fontId="30" fillId="0" borderId="39" xfId="0" applyFont="1" applyBorder="1" applyAlignment="1">
      <alignment horizontal="left" vertical="top"/>
    </xf>
    <xf numFmtId="0" fontId="30" fillId="0" borderId="40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/>
    </xf>
    <xf numFmtId="0" fontId="30" fillId="3" borderId="41" xfId="0" applyFont="1" applyFill="1" applyBorder="1" applyAlignment="1">
      <alignment horizontal="center" vertical="center"/>
    </xf>
    <xf numFmtId="0" fontId="30" fillId="3" borderId="42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3" borderId="41" xfId="0" applyFont="1" applyFill="1" applyBorder="1" applyAlignment="1">
      <alignment horizontal="right" vertical="center"/>
    </xf>
    <xf numFmtId="0" fontId="30" fillId="3" borderId="42" xfId="0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0" fillId="0" borderId="21" xfId="0" applyBorder="1">
      <alignment vertical="center"/>
    </xf>
    <xf numFmtId="0" fontId="0" fillId="0" borderId="21" xfId="0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6" fillId="0" borderId="4" xfId="0" applyFont="1" applyBorder="1">
      <alignment vertical="center"/>
    </xf>
    <xf numFmtId="0" fontId="22" fillId="3" borderId="7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22" fillId="3" borderId="7" xfId="0" applyNumberFormat="1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0" fontId="22" fillId="3" borderId="8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22" fillId="3" borderId="9" xfId="0" applyFont="1" applyFill="1" applyBorder="1" applyProtection="1">
      <alignment vertical="center"/>
      <protection locked="0"/>
    </xf>
    <xf numFmtId="0" fontId="22" fillId="3" borderId="2" xfId="0" applyFont="1" applyFill="1" applyBorder="1" applyProtection="1">
      <alignment vertical="center"/>
      <protection locked="0"/>
    </xf>
    <xf numFmtId="0" fontId="22" fillId="3" borderId="3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left" vertical="center"/>
      <protection locked="0"/>
    </xf>
    <xf numFmtId="0" fontId="22" fillId="3" borderId="0" xfId="0" applyFont="1" applyFill="1" applyAlignment="1" applyProtection="1">
      <alignment horizontal="left" vertical="center"/>
      <protection locked="0"/>
    </xf>
    <xf numFmtId="0" fontId="22" fillId="3" borderId="6" xfId="0" applyFont="1" applyFill="1" applyBorder="1" applyAlignment="1" applyProtection="1">
      <alignment horizontal="left"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Protection="1">
      <alignment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22" fillId="3" borderId="8" xfId="0" applyNumberFormat="1" applyFont="1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176" fontId="22" fillId="3" borderId="9" xfId="0" applyNumberFormat="1" applyFont="1" applyFill="1" applyBorder="1" applyAlignment="1" applyProtection="1">
      <alignment horizontal="center" vertical="center"/>
      <protection locked="0"/>
    </xf>
    <xf numFmtId="176" fontId="22" fillId="3" borderId="3" xfId="0" applyNumberFormat="1" applyFont="1" applyFill="1" applyBorder="1" applyAlignment="1" applyProtection="1">
      <alignment horizontal="center" vertical="center"/>
      <protection locked="0"/>
    </xf>
    <xf numFmtId="38" fontId="22" fillId="3" borderId="9" xfId="0" applyNumberFormat="1" applyFont="1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Protection="1">
      <alignment vertical="center"/>
      <protection locked="0"/>
    </xf>
    <xf numFmtId="0" fontId="12" fillId="3" borderId="6" xfId="0" applyFont="1" applyFill="1" applyBorder="1" applyProtection="1">
      <alignment vertical="center"/>
      <protection locked="0"/>
    </xf>
    <xf numFmtId="0" fontId="12" fillId="3" borderId="0" xfId="0" applyFont="1" applyFill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22" fillId="3" borderId="7" xfId="1" applyFont="1" applyFill="1" applyBorder="1" applyAlignment="1" applyProtection="1">
      <alignment horizontal="center" vertical="center"/>
      <protection locked="0"/>
    </xf>
    <xf numFmtId="38" fontId="22" fillId="3" borderId="4" xfId="1" applyFont="1" applyFill="1" applyBorder="1" applyAlignment="1" applyProtection="1">
      <alignment horizontal="center" vertical="center"/>
      <protection locked="0"/>
    </xf>
    <xf numFmtId="38" fontId="22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22" fillId="0" borderId="10" xfId="1" applyFont="1" applyFill="1" applyBorder="1" applyProtection="1">
      <alignment vertical="center"/>
      <protection locked="0"/>
    </xf>
    <xf numFmtId="38" fontId="22" fillId="0" borderId="11" xfId="1" applyFont="1" applyFill="1" applyBorder="1" applyProtection="1">
      <alignment vertical="center"/>
      <protection locked="0"/>
    </xf>
    <xf numFmtId="38" fontId="22" fillId="3" borderId="8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Border="1" applyAlignment="1" applyProtection="1">
      <alignment horizontal="right" vertical="center"/>
      <protection locked="0"/>
    </xf>
    <xf numFmtId="38" fontId="22" fillId="3" borderId="6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Protection="1">
      <alignment vertical="center"/>
      <protection locked="0"/>
    </xf>
    <xf numFmtId="38" fontId="22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Border="1" applyProtection="1">
      <alignment vertical="center"/>
      <protection locked="0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34" fillId="5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38" fontId="22" fillId="3" borderId="8" xfId="1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Alignment="1" applyProtection="1">
      <alignment horizontal="center" vertical="center"/>
      <protection locked="0"/>
    </xf>
    <xf numFmtId="38" fontId="22" fillId="3" borderId="6" xfId="1" applyFont="1" applyFill="1" applyBorder="1" applyAlignment="1" applyProtection="1">
      <alignment horizontal="center" vertical="center"/>
      <protection locked="0"/>
    </xf>
    <xf numFmtId="38" fontId="22" fillId="3" borderId="9" xfId="1" applyFont="1" applyFill="1" applyBorder="1" applyProtection="1">
      <alignment vertical="center"/>
      <protection locked="0"/>
    </xf>
    <xf numFmtId="38" fontId="22" fillId="3" borderId="2" xfId="1" applyFont="1" applyFill="1" applyBorder="1" applyProtection="1">
      <alignment vertical="center"/>
      <protection locked="0"/>
    </xf>
    <xf numFmtId="38" fontId="22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" fontId="32" fillId="0" borderId="21" xfId="0" applyNumberFormat="1" applyFont="1" applyBorder="1" applyAlignment="1">
      <alignment horizontal="center" vertical="center" wrapText="1"/>
    </xf>
    <xf numFmtId="3" fontId="32" fillId="0" borderId="33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33" fillId="3" borderId="33" xfId="0" applyFont="1" applyFill="1" applyBorder="1" applyAlignment="1">
      <alignment horizontal="center" vertical="center"/>
    </xf>
    <xf numFmtId="0" fontId="33" fillId="3" borderId="51" xfId="0" applyFont="1" applyFill="1" applyBorder="1" applyAlignment="1">
      <alignment horizontal="center" vertical="center"/>
    </xf>
    <xf numFmtId="0" fontId="33" fillId="3" borderId="32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22" fillId="3" borderId="9" xfId="1" applyFont="1" applyFill="1" applyBorder="1" applyAlignment="1" applyProtection="1">
      <alignment vertical="center"/>
      <protection locked="0"/>
    </xf>
    <xf numFmtId="38" fontId="22" fillId="3" borderId="2" xfId="1" applyFont="1" applyFill="1" applyBorder="1" applyAlignment="1" applyProtection="1">
      <alignment vertical="center"/>
      <protection locked="0"/>
    </xf>
    <xf numFmtId="38" fontId="22" fillId="3" borderId="3" xfId="1" applyFont="1" applyFill="1" applyBorder="1" applyAlignment="1" applyProtection="1">
      <alignment vertical="center"/>
      <protection locked="0"/>
    </xf>
    <xf numFmtId="38" fontId="22" fillId="3" borderId="8" xfId="1" applyFont="1" applyFill="1" applyBorder="1" applyAlignment="1" applyProtection="1">
      <alignment vertical="center"/>
      <protection locked="0"/>
    </xf>
    <xf numFmtId="38" fontId="22" fillId="3" borderId="0" xfId="1" applyFont="1" applyFill="1" applyAlignment="1" applyProtection="1">
      <alignment vertical="center"/>
      <protection locked="0"/>
    </xf>
    <xf numFmtId="38" fontId="22" fillId="3" borderId="6" xfId="1" applyFont="1" applyFill="1" applyBorder="1" applyAlignment="1" applyProtection="1">
      <alignment vertical="center"/>
      <protection locked="0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9" fillId="3" borderId="9" xfId="0" applyNumberFormat="1" applyFont="1" applyFill="1" applyBorder="1">
      <alignment vertical="center"/>
    </xf>
    <xf numFmtId="176" fontId="19" fillId="3" borderId="2" xfId="0" applyNumberFormat="1" applyFont="1" applyFill="1" applyBorder="1">
      <alignment vertical="center"/>
    </xf>
    <xf numFmtId="0" fontId="0" fillId="3" borderId="3" xfId="0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38" fontId="22" fillId="3" borderId="7" xfId="1" applyFont="1" applyFill="1" applyBorder="1" applyAlignment="1" applyProtection="1">
      <alignment vertical="center"/>
      <protection locked="0"/>
    </xf>
    <xf numFmtId="38" fontId="22" fillId="3" borderId="4" xfId="1" applyFont="1" applyFill="1" applyBorder="1" applyAlignment="1" applyProtection="1">
      <alignment vertical="center"/>
      <protection locked="0"/>
    </xf>
    <xf numFmtId="38" fontId="22" fillId="3" borderId="5" xfId="1" applyFont="1" applyFill="1" applyBorder="1" applyAlignment="1" applyProtection="1">
      <alignment vertical="center"/>
      <protection locked="0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9" fillId="3" borderId="8" xfId="0" applyNumberFormat="1" applyFont="1" applyFill="1" applyBorder="1">
      <alignment vertical="center"/>
    </xf>
    <xf numFmtId="176" fontId="19" fillId="3" borderId="0" xfId="0" applyNumberFormat="1" applyFont="1" applyFill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176" fontId="11" fillId="3" borderId="7" xfId="0" applyNumberFormat="1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4" fillId="3" borderId="7" xfId="0" applyNumberFormat="1" applyFont="1" applyFill="1" applyBorder="1">
      <alignment vertical="center"/>
    </xf>
    <xf numFmtId="176" fontId="14" fillId="3" borderId="4" xfId="0" applyNumberFormat="1" applyFont="1" applyFill="1" applyBorder="1">
      <alignment vertical="center"/>
    </xf>
    <xf numFmtId="0" fontId="0" fillId="3" borderId="4" xfId="0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38" fontId="5" fillId="0" borderId="8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63" xfId="1" applyFont="1" applyBorder="1" applyAlignment="1">
      <alignment horizontal="left" vertical="center" wrapText="1"/>
    </xf>
    <xf numFmtId="38" fontId="5" fillId="0" borderId="64" xfId="1" applyFont="1" applyBorder="1" applyAlignment="1">
      <alignment horizontal="left" vertical="center" wrapText="1"/>
    </xf>
    <xf numFmtId="38" fontId="5" fillId="0" borderId="65" xfId="1" applyFont="1" applyBorder="1" applyAlignment="1">
      <alignment horizontal="left" vertical="center" wrapText="1"/>
    </xf>
    <xf numFmtId="38" fontId="5" fillId="0" borderId="63" xfId="1" applyFont="1" applyBorder="1" applyAlignment="1">
      <alignment horizontal="left" vertical="top" wrapText="1"/>
    </xf>
    <xf numFmtId="38" fontId="5" fillId="0" borderId="64" xfId="1" applyFont="1" applyBorder="1" applyAlignment="1">
      <alignment horizontal="left" vertical="top" wrapText="1"/>
    </xf>
    <xf numFmtId="38" fontId="5" fillId="0" borderId="65" xfId="1" applyFont="1" applyBorder="1" applyAlignment="1">
      <alignment horizontal="left" vertical="top" wrapText="1"/>
    </xf>
    <xf numFmtId="38" fontId="5" fillId="7" borderId="63" xfId="1" applyFont="1" applyFill="1" applyBorder="1" applyAlignment="1">
      <alignment horizontal="left" vertical="top" wrapText="1"/>
    </xf>
    <xf numFmtId="38" fontId="5" fillId="7" borderId="64" xfId="1" applyFont="1" applyFill="1" applyBorder="1" applyAlignment="1">
      <alignment horizontal="left" vertical="top" wrapText="1"/>
    </xf>
    <xf numFmtId="38" fontId="5" fillId="7" borderId="65" xfId="1" applyFont="1" applyFill="1" applyBorder="1" applyAlignment="1">
      <alignment horizontal="left" vertical="top" wrapText="1"/>
    </xf>
    <xf numFmtId="38" fontId="5" fillId="0" borderId="64" xfId="1" applyFont="1" applyBorder="1" applyAlignment="1">
      <alignment horizontal="left" vertical="top"/>
    </xf>
    <xf numFmtId="38" fontId="5" fillId="0" borderId="65" xfId="1" applyFont="1" applyBorder="1" applyAlignment="1">
      <alignment horizontal="left" vertical="top"/>
    </xf>
    <xf numFmtId="38" fontId="2" fillId="0" borderId="12" xfId="1" applyFont="1" applyBorder="1" applyAlignment="1">
      <alignment horizontal="left" vertical="center" wrapText="1"/>
    </xf>
    <xf numFmtId="38" fontId="2" fillId="0" borderId="0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38" fontId="5" fillId="0" borderId="67" xfId="1" applyFont="1" applyBorder="1" applyAlignment="1">
      <alignment horizontal="left" vertical="center"/>
    </xf>
    <xf numFmtId="38" fontId="5" fillId="0" borderId="68" xfId="1" applyFont="1" applyBorder="1" applyAlignment="1">
      <alignment horizontal="left" vertical="center"/>
    </xf>
    <xf numFmtId="38" fontId="5" fillId="0" borderId="66" xfId="1" applyFont="1" applyBorder="1" applyAlignment="1">
      <alignment horizontal="left" vertical="center"/>
    </xf>
    <xf numFmtId="38" fontId="5" fillId="7" borderId="67" xfId="1" applyFont="1" applyFill="1" applyBorder="1" applyAlignment="1">
      <alignment horizontal="left" vertical="center"/>
    </xf>
    <xf numFmtId="38" fontId="5" fillId="7" borderId="68" xfId="1" applyFont="1" applyFill="1" applyBorder="1" applyAlignment="1">
      <alignment horizontal="left" vertical="center"/>
    </xf>
    <xf numFmtId="38" fontId="5" fillId="7" borderId="66" xfId="1" applyFont="1" applyFill="1" applyBorder="1" applyAlignment="1">
      <alignment horizontal="left" vertical="center"/>
    </xf>
    <xf numFmtId="38" fontId="2" fillId="0" borderId="67" xfId="1" applyFont="1" applyBorder="1" applyAlignment="1">
      <alignment horizontal="left" vertical="center"/>
    </xf>
    <xf numFmtId="38" fontId="2" fillId="0" borderId="68" xfId="1" applyFont="1" applyBorder="1" applyAlignment="1">
      <alignment horizontal="left" vertical="center"/>
    </xf>
    <xf numFmtId="38" fontId="2" fillId="0" borderId="66" xfId="1" applyFont="1" applyBorder="1" applyAlignment="1">
      <alignment horizontal="left" vertical="center"/>
    </xf>
    <xf numFmtId="38" fontId="5" fillId="0" borderId="62" xfId="1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8" fontId="5" fillId="0" borderId="2" xfId="1" applyFont="1" applyFill="1" applyBorder="1" applyAlignment="1">
      <alignment horizontal="right" vertical="center"/>
    </xf>
    <xf numFmtId="38" fontId="5" fillId="0" borderId="12" xfId="1" applyFont="1" applyFill="1" applyBorder="1" applyAlignment="1">
      <alignment horizontal="left" vertical="center" wrapText="1"/>
    </xf>
    <xf numFmtId="38" fontId="5" fillId="0" borderId="0" xfId="1" applyFont="1" applyFill="1" applyBorder="1" applyAlignment="1">
      <alignment horizontal="left" vertical="center" wrapText="1"/>
    </xf>
    <xf numFmtId="0" fontId="33" fillId="0" borderId="33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3" fontId="32" fillId="7" borderId="21" xfId="0" applyNumberFormat="1" applyFont="1" applyFill="1" applyBorder="1" applyAlignment="1">
      <alignment horizontal="center" vertical="center" wrapText="1"/>
    </xf>
    <xf numFmtId="3" fontId="32" fillId="7" borderId="33" xfId="0" applyNumberFormat="1" applyFont="1" applyFill="1" applyBorder="1" applyAlignment="1">
      <alignment horizontal="center" vertical="center" wrapText="1"/>
    </xf>
    <xf numFmtId="38" fontId="5" fillId="7" borderId="67" xfId="1" applyFont="1" applyFill="1" applyBorder="1" applyAlignment="1">
      <alignment horizontal="right" vertical="center"/>
    </xf>
    <xf numFmtId="38" fontId="5" fillId="7" borderId="68" xfId="1" applyFont="1" applyFill="1" applyBorder="1" applyAlignment="1">
      <alignment horizontal="right" vertical="center"/>
    </xf>
    <xf numFmtId="38" fontId="5" fillId="7" borderId="69" xfId="1" applyFont="1" applyFill="1" applyBorder="1" applyAlignment="1">
      <alignment horizontal="right" vertical="center"/>
    </xf>
    <xf numFmtId="38" fontId="5" fillId="7" borderId="70" xfId="1" applyFont="1" applyFill="1" applyBorder="1" applyAlignment="1">
      <alignment horizontal="right" vertical="center"/>
    </xf>
    <xf numFmtId="38" fontId="5" fillId="0" borderId="12" xfId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76" fontId="11" fillId="0" borderId="0" xfId="0" applyNumberFormat="1" applyFont="1">
      <alignment vertical="center"/>
    </xf>
    <xf numFmtId="0" fontId="6" fillId="0" borderId="0" xfId="0" applyFont="1">
      <alignment vertical="center"/>
    </xf>
    <xf numFmtId="38" fontId="11" fillId="0" borderId="0" xfId="0" applyNumberFormat="1" applyFont="1">
      <alignment vertical="center"/>
    </xf>
    <xf numFmtId="38" fontId="12" fillId="0" borderId="0" xfId="0" applyNumberFormat="1" applyFont="1">
      <alignment vertical="center"/>
    </xf>
    <xf numFmtId="38" fontId="0" fillId="0" borderId="0" xfId="0" applyNumberFormat="1">
      <alignment vertical="center"/>
    </xf>
    <xf numFmtId="0" fontId="5" fillId="0" borderId="0" xfId="0" applyFont="1" applyAlignment="1">
      <alignment horizontal="justify"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307469-852F-4ACE-99B3-8B6863CA1B78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6ED71BA-AD49-49F9-8E14-2C6730C68FDE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26</xdr:row>
      <xdr:rowOff>180975</xdr:rowOff>
    </xdr:from>
    <xdr:to>
      <xdr:col>29</xdr:col>
      <xdr:colOff>276225</xdr:colOff>
      <xdr:row>29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DF631C6-FCD3-4085-89AA-99AF893CD26C}"/>
            </a:ext>
          </a:extLst>
        </xdr:cNvPr>
        <xdr:cNvSpPr txBox="1"/>
      </xdr:nvSpPr>
      <xdr:spPr>
        <a:xfrm>
          <a:off x="6924675" y="6800850"/>
          <a:ext cx="3457575" cy="4476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868EE32-A3FA-4A87-8280-DCE7B60805DC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8C09115-7804-45EA-8316-0244CEBE61B6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1B58BF1-C2CF-493A-83AC-1FFD064BDDEE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22BCAD38-AABA-4FCB-B7B3-18C96D9B4000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BB6F0563-AD04-47F1-B835-D79C8460D87B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46ADFA0C-6598-4347-A78C-377D561FDE5F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83606A-717D-414F-A022-7FA10D41806D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4D42B6C-1D58-48D0-A78E-054E7822D78C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26</xdr:row>
      <xdr:rowOff>180975</xdr:rowOff>
    </xdr:from>
    <xdr:to>
      <xdr:col>29</xdr:col>
      <xdr:colOff>276225</xdr:colOff>
      <xdr:row>29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FFBA66F-641E-43FE-AFE6-D247F6B90D99}"/>
            </a:ext>
          </a:extLst>
        </xdr:cNvPr>
        <xdr:cNvSpPr txBox="1"/>
      </xdr:nvSpPr>
      <xdr:spPr>
        <a:xfrm>
          <a:off x="6924675" y="6800850"/>
          <a:ext cx="3457575" cy="4476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8BBF8D2-364F-4CB5-ACFC-57A82BFFE84A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5DA5C6F-9A32-4041-A4F4-E653FA1E2FC3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F561E36-FC82-4BBB-9A5C-02B24A8E8CD1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16AEACD-C1FB-4551-8B89-8DFD29BD24C0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71CF79D-2068-49A1-9AF5-7FA1B1B72951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592D4CF8-643E-4E50-9317-B49F73A8FA60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22860</xdr:colOff>
      <xdr:row>18</xdr:row>
      <xdr:rowOff>175261</xdr:rowOff>
    </xdr:from>
    <xdr:to>
      <xdr:col>29</xdr:col>
      <xdr:colOff>280035</xdr:colOff>
      <xdr:row>20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858000" y="4328161"/>
          <a:ext cx="3427095" cy="3352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681F71-F502-41AD-9B1A-52D48A0E294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631148-CCB5-4387-AE0E-708D2387E784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18</xdr:row>
      <xdr:rowOff>180975</xdr:rowOff>
    </xdr:from>
    <xdr:to>
      <xdr:col>29</xdr:col>
      <xdr:colOff>260985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55E363-5866-4345-8750-D9DB7A957D57}"/>
            </a:ext>
          </a:extLst>
        </xdr:cNvPr>
        <xdr:cNvSpPr txBox="1"/>
      </xdr:nvSpPr>
      <xdr:spPr>
        <a:xfrm>
          <a:off x="683895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260B3E-0C45-4FE2-B0DA-D6C2A4B8506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998CDD4-AD6B-40E8-A4A0-F50281B9EB0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13A292E-C1B0-4383-8793-24905910B904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3CDB6B-0C1E-4947-972B-F5FB7B31A4C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53C9119-1494-41DE-A95D-99858B30B42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9369C68-6A36-4ABB-A857-6847A3F5B33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2134753-0A7A-40A4-B737-C1DFDBB3DFB8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7C143D-ED79-4988-9AF6-E8B456882DD3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60142DB-73B6-4964-91D6-892158018D50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E197784-5621-4254-8CA6-EF27D8BF1CD2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26</xdr:row>
      <xdr:rowOff>1</xdr:rowOff>
    </xdr:from>
    <xdr:to>
      <xdr:col>29</xdr:col>
      <xdr:colOff>257175</xdr:colOff>
      <xdr:row>27</xdr:row>
      <xdr:rowOff>144781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694F89D-1498-4B8A-8A86-2586A2AC9D76}"/>
            </a:ext>
          </a:extLst>
        </xdr:cNvPr>
        <xdr:cNvSpPr txBox="1"/>
      </xdr:nvSpPr>
      <xdr:spPr>
        <a:xfrm>
          <a:off x="6905625" y="6619876"/>
          <a:ext cx="3457575" cy="35433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2426E52-39B9-41C0-A427-5FB05DD65CFC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16E168-8386-48F2-98FE-87FEBAF7A154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26</xdr:row>
      <xdr:rowOff>180975</xdr:rowOff>
    </xdr:from>
    <xdr:to>
      <xdr:col>29</xdr:col>
      <xdr:colOff>276225</xdr:colOff>
      <xdr:row>28</xdr:row>
      <xdr:rowOff>83820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D93D02E-1883-4D04-85CC-381BA5ACB341}"/>
            </a:ext>
          </a:extLst>
        </xdr:cNvPr>
        <xdr:cNvSpPr txBox="1"/>
      </xdr:nvSpPr>
      <xdr:spPr>
        <a:xfrm>
          <a:off x="6924675" y="6800850"/>
          <a:ext cx="3457575" cy="3219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B987B9A-BCB5-4BD2-8E00-415AB4F262CA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ED72606-B0D7-4982-8588-A51760AFF11F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8A013E5-4CEA-45EE-B05F-99B49B044426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7F3B5F3-3B7B-41E6-9EBB-4CF03E8D171E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E1D61370-88D6-4935-80BD-E4CCE6F419DE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EAC0E70D-53B3-4A55-9F44-EFE0A83CA82C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228" t="s">
        <v>134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</row>
    <row r="3" spans="1:17" ht="9" customHeight="1"/>
    <row r="4" spans="1:17">
      <c r="A4" t="s">
        <v>45</v>
      </c>
    </row>
    <row r="5" spans="1:17">
      <c r="A5" s="229"/>
      <c r="B5" s="229"/>
      <c r="C5" s="229"/>
      <c r="D5" s="229"/>
      <c r="E5" s="230" t="s">
        <v>46</v>
      </c>
      <c r="F5" s="230"/>
      <c r="G5" s="230"/>
      <c r="H5" s="230"/>
      <c r="I5" s="230"/>
      <c r="J5" s="230"/>
      <c r="K5" s="230"/>
      <c r="L5" s="230"/>
      <c r="M5" s="230"/>
      <c r="N5" s="230"/>
    </row>
    <row r="6" spans="1:17">
      <c r="A6" s="229" t="s">
        <v>133</v>
      </c>
      <c r="B6" s="229"/>
      <c r="C6" s="229"/>
      <c r="D6" s="229"/>
      <c r="E6" s="229" t="s">
        <v>85</v>
      </c>
      <c r="F6" s="229"/>
      <c r="G6" s="229"/>
      <c r="H6" s="229"/>
      <c r="I6" s="229"/>
      <c r="J6" s="229"/>
      <c r="K6" s="229"/>
      <c r="L6" s="229"/>
      <c r="M6" s="229"/>
      <c r="N6" s="229"/>
    </row>
    <row r="7" spans="1:17" ht="9" customHeight="1"/>
    <row r="8" spans="1:17">
      <c r="A8" t="s">
        <v>80</v>
      </c>
    </row>
    <row r="10" spans="1:17">
      <c r="A10" s="167" t="s">
        <v>47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</row>
    <row r="11" spans="1:17" ht="18.75" customHeight="1">
      <c r="A11" s="168" t="s">
        <v>48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</row>
    <row r="12" spans="1:17">
      <c r="A12" s="168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</row>
    <row r="13" spans="1:17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</row>
    <row r="15" spans="1:17">
      <c r="A15" s="167" t="s">
        <v>49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</row>
    <row r="16" spans="1:17" ht="28.5" customHeight="1">
      <c r="A16" s="227" t="s">
        <v>102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</row>
    <row r="17" spans="1:17" ht="18" customHeight="1">
      <c r="A17" s="224"/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7" ht="19.5" thickBot="1">
      <c r="A18" s="69" t="s">
        <v>135</v>
      </c>
    </row>
    <row r="19" spans="1:17" ht="15" customHeight="1">
      <c r="A19" s="206" t="s">
        <v>50</v>
      </c>
      <c r="B19" s="207"/>
      <c r="C19" s="207"/>
      <c r="D19" s="207"/>
      <c r="E19" s="197" t="s">
        <v>51</v>
      </c>
      <c r="F19" s="198"/>
      <c r="G19" s="199"/>
      <c r="H19" s="197" t="s">
        <v>52</v>
      </c>
      <c r="I19" s="198"/>
      <c r="J19" s="199"/>
      <c r="K19" s="212" t="s">
        <v>136</v>
      </c>
      <c r="L19" s="198"/>
      <c r="M19" s="213"/>
      <c r="N19" s="218" t="s">
        <v>53</v>
      </c>
      <c r="O19" s="198"/>
      <c r="P19" s="198"/>
      <c r="Q19" s="199"/>
    </row>
    <row r="20" spans="1:17" ht="15" customHeight="1">
      <c r="A20" s="208"/>
      <c r="B20" s="209"/>
      <c r="C20" s="209"/>
      <c r="D20" s="209"/>
      <c r="E20" s="200"/>
      <c r="F20" s="201"/>
      <c r="G20" s="202"/>
      <c r="H20" s="200"/>
      <c r="I20" s="201"/>
      <c r="J20" s="202"/>
      <c r="K20" s="214"/>
      <c r="L20" s="201"/>
      <c r="M20" s="215"/>
      <c r="N20" s="200"/>
      <c r="O20" s="201"/>
      <c r="P20" s="201"/>
      <c r="Q20" s="202"/>
    </row>
    <row r="21" spans="1:17" ht="15" customHeight="1" thickBot="1">
      <c r="A21" s="210"/>
      <c r="B21" s="211"/>
      <c r="C21" s="211"/>
      <c r="D21" s="211"/>
      <c r="E21" s="203"/>
      <c r="F21" s="204"/>
      <c r="G21" s="205"/>
      <c r="H21" s="203"/>
      <c r="I21" s="204"/>
      <c r="J21" s="205"/>
      <c r="K21" s="216"/>
      <c r="L21" s="204"/>
      <c r="M21" s="217"/>
      <c r="N21" s="203"/>
      <c r="O21" s="204"/>
      <c r="P21" s="204"/>
      <c r="Q21" s="205"/>
    </row>
    <row r="22" spans="1:17" ht="19.5" thickBot="1">
      <c r="A22" s="219"/>
      <c r="B22" s="220"/>
      <c r="C22" s="220"/>
      <c r="D22" s="70" t="s">
        <v>7</v>
      </c>
      <c r="E22" s="221"/>
      <c r="F22" s="221"/>
      <c r="G22" s="73" t="s">
        <v>7</v>
      </c>
      <c r="H22" s="222"/>
      <c r="I22" s="223"/>
      <c r="J22" s="70" t="s">
        <v>7</v>
      </c>
      <c r="K22" s="224"/>
      <c r="L22" s="224"/>
      <c r="M22" s="73" t="s">
        <v>7</v>
      </c>
      <c r="N22" s="225" t="s">
        <v>99</v>
      </c>
      <c r="O22" s="226"/>
      <c r="P22" s="226"/>
      <c r="Q22" s="70" t="s">
        <v>7</v>
      </c>
    </row>
    <row r="23" spans="1:17" ht="15" customHeight="1">
      <c r="A23" s="197" t="s">
        <v>54</v>
      </c>
      <c r="B23" s="198"/>
      <c r="C23" s="198"/>
      <c r="D23" s="199"/>
      <c r="E23" s="197" t="s">
        <v>55</v>
      </c>
      <c r="F23" s="198"/>
      <c r="G23" s="199"/>
      <c r="H23" s="197" t="s">
        <v>98</v>
      </c>
      <c r="I23" s="198"/>
      <c r="J23" s="199"/>
      <c r="K23" s="197"/>
      <c r="L23" s="198"/>
      <c r="M23" s="199"/>
      <c r="N23" s="197"/>
      <c r="O23" s="198"/>
      <c r="P23" s="198"/>
      <c r="Q23" s="199"/>
    </row>
    <row r="24" spans="1:17" ht="15" customHeight="1">
      <c r="A24" s="200"/>
      <c r="B24" s="201"/>
      <c r="C24" s="201"/>
      <c r="D24" s="202"/>
      <c r="E24" s="200"/>
      <c r="F24" s="201"/>
      <c r="G24" s="202"/>
      <c r="H24" s="200"/>
      <c r="I24" s="201"/>
      <c r="J24" s="202"/>
      <c r="K24" s="200"/>
      <c r="L24" s="201"/>
      <c r="M24" s="202"/>
      <c r="N24" s="200"/>
      <c r="O24" s="201"/>
      <c r="P24" s="201"/>
      <c r="Q24" s="202"/>
    </row>
    <row r="25" spans="1:17" ht="15" customHeight="1">
      <c r="A25" s="200"/>
      <c r="B25" s="201"/>
      <c r="C25" s="201"/>
      <c r="D25" s="202"/>
      <c r="E25" s="200"/>
      <c r="F25" s="201"/>
      <c r="G25" s="202"/>
      <c r="H25" s="200"/>
      <c r="I25" s="201"/>
      <c r="J25" s="202"/>
      <c r="K25" s="200"/>
      <c r="L25" s="201"/>
      <c r="M25" s="202"/>
      <c r="N25" s="200"/>
      <c r="O25" s="201"/>
      <c r="P25" s="201"/>
      <c r="Q25" s="202"/>
    </row>
    <row r="26" spans="1:17" ht="15" customHeight="1" thickBot="1">
      <c r="A26" s="203"/>
      <c r="B26" s="204"/>
      <c r="C26" s="204"/>
      <c r="D26" s="205"/>
      <c r="E26" s="203"/>
      <c r="F26" s="204"/>
      <c r="G26" s="205"/>
      <c r="H26" s="203"/>
      <c r="I26" s="204"/>
      <c r="J26" s="205"/>
      <c r="K26" s="203"/>
      <c r="L26" s="204"/>
      <c r="M26" s="205"/>
      <c r="N26" s="203"/>
      <c r="O26" s="204"/>
      <c r="P26" s="204"/>
      <c r="Q26" s="205"/>
    </row>
    <row r="27" spans="1:17" ht="19.5" thickBot="1">
      <c r="A27" s="183"/>
      <c r="B27" s="184"/>
      <c r="C27" s="185"/>
      <c r="D27" s="71"/>
      <c r="E27" s="186"/>
      <c r="F27" s="187"/>
      <c r="G27" s="70" t="s">
        <v>7</v>
      </c>
      <c r="H27" s="188"/>
      <c r="I27" s="185"/>
      <c r="J27" s="71" t="s">
        <v>7</v>
      </c>
      <c r="K27" s="186"/>
      <c r="L27" s="187"/>
      <c r="M27" s="70"/>
      <c r="N27" s="188"/>
      <c r="O27" s="184"/>
      <c r="P27" s="185"/>
      <c r="Q27" s="72"/>
    </row>
    <row r="29" spans="1:17">
      <c r="A29" s="189" t="s">
        <v>140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1"/>
    </row>
    <row r="30" spans="1:17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4"/>
    </row>
    <row r="31" spans="1:17">
      <c r="A31" s="167" t="s">
        <v>137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</row>
    <row r="32" spans="1:17">
      <c r="A32" s="195" t="s">
        <v>138</v>
      </c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</row>
    <row r="33" spans="1:17">
      <c r="A33" s="196" t="s">
        <v>56</v>
      </c>
      <c r="B33" s="181"/>
      <c r="C33" s="182"/>
      <c r="D33" s="180" t="s">
        <v>57</v>
      </c>
      <c r="E33" s="181"/>
      <c r="F33" s="182"/>
      <c r="G33" s="180" t="s">
        <v>58</v>
      </c>
      <c r="H33" s="182"/>
      <c r="I33" s="180" t="s">
        <v>59</v>
      </c>
      <c r="J33" s="181"/>
      <c r="K33" s="182"/>
      <c r="L33" s="180" t="s">
        <v>14</v>
      </c>
      <c r="M33" s="181"/>
      <c r="N33" s="182"/>
      <c r="O33" s="180" t="s">
        <v>139</v>
      </c>
      <c r="P33" s="181"/>
      <c r="Q33" s="182"/>
    </row>
    <row r="34" spans="1:17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</row>
    <row r="35" spans="1:17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</row>
    <row r="37" spans="1:17">
      <c r="C37" s="169" t="s">
        <v>60</v>
      </c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1"/>
    </row>
    <row r="38" spans="1:17">
      <c r="C38" s="172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4"/>
    </row>
    <row r="39" spans="1:17">
      <c r="C39" s="175" t="s">
        <v>61</v>
      </c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7"/>
    </row>
    <row r="41" spans="1:17">
      <c r="A41" s="167" t="s">
        <v>76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</row>
    <row r="42" spans="1:17">
      <c r="A42" s="168" t="s">
        <v>77</v>
      </c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</row>
  </sheetData>
  <mergeCells count="48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A22:C22"/>
    <mergeCell ref="E22:F22"/>
    <mergeCell ref="H22:I22"/>
    <mergeCell ref="K22:L22"/>
    <mergeCell ref="N22:P22"/>
    <mergeCell ref="A19:D21"/>
    <mergeCell ref="E19:G21"/>
    <mergeCell ref="H19:J21"/>
    <mergeCell ref="K19:M21"/>
    <mergeCell ref="N19:Q21"/>
    <mergeCell ref="A23:D26"/>
    <mergeCell ref="E23:G26"/>
    <mergeCell ref="H23:J26"/>
    <mergeCell ref="K23:M26"/>
    <mergeCell ref="N23:Q26"/>
    <mergeCell ref="I33:K33"/>
    <mergeCell ref="L33:N33"/>
    <mergeCell ref="O33:Q33"/>
    <mergeCell ref="A27:C27"/>
    <mergeCell ref="E27:F27"/>
    <mergeCell ref="H27:I27"/>
    <mergeCell ref="K27:L27"/>
    <mergeCell ref="N27:P27"/>
    <mergeCell ref="A29:Q30"/>
    <mergeCell ref="A31:Q31"/>
    <mergeCell ref="A32:Q32"/>
    <mergeCell ref="A33:C33"/>
    <mergeCell ref="D33:F33"/>
    <mergeCell ref="G33:H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23E7F-6FF6-48A3-B2C4-07AD40A7FD7E}">
  <sheetPr>
    <tabColor rgb="FFFF0000"/>
  </sheetPr>
  <dimension ref="A1:AL57"/>
  <sheetViews>
    <sheetView showGridLines="0" view="pageBreakPreview" zoomScaleNormal="100" zoomScaleSheetLayoutView="100" workbookViewId="0">
      <selection activeCell="A8" sqref="A8:C8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103</v>
      </c>
    </row>
    <row r="2" spans="1:38" s="9" customFormat="1" ht="18.75" customHeight="1">
      <c r="A2" s="136" t="s">
        <v>127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"/>
      <c r="V2" s="8"/>
      <c r="W2" s="6"/>
      <c r="X2" s="6"/>
      <c r="Y2" s="6"/>
      <c r="Z2" s="6"/>
      <c r="AA2" s="6"/>
      <c r="AB2" s="6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136" t="s">
        <v>128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>
      <c r="A4" s="14" t="s">
        <v>126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28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ht="19.5" thickBot="1">
      <c r="A5" s="14" t="s">
        <v>107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W5" s="6"/>
      <c r="X5" s="4"/>
      <c r="Y5" s="4"/>
      <c r="Z5" s="4"/>
      <c r="AA5" s="4"/>
      <c r="AB5" s="4"/>
      <c r="AC5" s="4"/>
      <c r="AD5" s="95"/>
      <c r="AE5" s="4"/>
    </row>
    <row r="6" spans="1:38" s="1" customFormat="1" ht="17.25" customHeight="1" thickTop="1">
      <c r="A6" s="15" t="s">
        <v>0</v>
      </c>
      <c r="B6" s="16"/>
      <c r="C6" s="16"/>
      <c r="D6" s="17"/>
      <c r="E6" s="381" t="s">
        <v>15</v>
      </c>
      <c r="F6" s="382"/>
      <c r="G6" s="382"/>
      <c r="H6" s="383"/>
      <c r="I6" s="381" t="s">
        <v>1</v>
      </c>
      <c r="J6" s="382"/>
      <c r="K6" s="382"/>
      <c r="L6" s="383"/>
      <c r="M6" s="381" t="s">
        <v>108</v>
      </c>
      <c r="N6" s="382"/>
      <c r="O6" s="382"/>
      <c r="P6" s="383"/>
      <c r="Q6" s="15" t="s">
        <v>8</v>
      </c>
      <c r="R6" s="16"/>
      <c r="S6" s="16"/>
      <c r="T6" s="1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7.25" thickBot="1">
      <c r="A7" s="31"/>
      <c r="B7" s="32"/>
      <c r="C7" s="32"/>
      <c r="D7" s="33"/>
      <c r="E7" s="327"/>
      <c r="F7" s="275"/>
      <c r="G7" s="275"/>
      <c r="H7" s="328"/>
      <c r="I7" s="327" t="s">
        <v>2</v>
      </c>
      <c r="J7" s="275"/>
      <c r="K7" s="275"/>
      <c r="L7" s="328"/>
      <c r="M7" s="327"/>
      <c r="N7" s="275"/>
      <c r="O7" s="275"/>
      <c r="P7" s="328"/>
      <c r="Q7" s="31"/>
      <c r="R7" s="32"/>
      <c r="S7" s="32"/>
      <c r="T7" s="33"/>
      <c r="U7" s="4"/>
      <c r="V7" s="4"/>
      <c r="W7" s="6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0.25" thickTop="1" thickBot="1">
      <c r="A8" s="447"/>
      <c r="B8" s="448"/>
      <c r="C8" s="448"/>
      <c r="D8" s="7" t="s">
        <v>3</v>
      </c>
      <c r="E8" s="447"/>
      <c r="F8" s="448"/>
      <c r="G8" s="448"/>
      <c r="H8" s="7" t="s">
        <v>3</v>
      </c>
      <c r="I8" s="384">
        <f>A8-E8</f>
        <v>0</v>
      </c>
      <c r="J8" s="385"/>
      <c r="K8" s="385"/>
      <c r="L8" s="7" t="s">
        <v>3</v>
      </c>
      <c r="M8" s="384">
        <f>K39</f>
        <v>0</v>
      </c>
      <c r="N8" s="385"/>
      <c r="O8" s="385"/>
      <c r="P8" s="7" t="s">
        <v>3</v>
      </c>
      <c r="Q8" s="447"/>
      <c r="R8" s="448"/>
      <c r="S8" s="448"/>
      <c r="T8" s="7" t="s">
        <v>3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3.25" customHeight="1" thickTop="1">
      <c r="A9" s="10" t="s">
        <v>13</v>
      </c>
      <c r="B9" s="11"/>
      <c r="C9" s="11"/>
      <c r="D9" s="12"/>
      <c r="E9" s="386" t="s">
        <v>10</v>
      </c>
      <c r="F9" s="387"/>
      <c r="G9" s="387"/>
      <c r="H9" s="388"/>
      <c r="I9" s="386" t="s">
        <v>12</v>
      </c>
      <c r="J9" s="387"/>
      <c r="K9" s="387"/>
      <c r="L9" s="387"/>
      <c r="M9" s="389"/>
      <c r="N9" s="390"/>
      <c r="O9" s="390"/>
      <c r="P9" s="390"/>
      <c r="Q9" s="387"/>
      <c r="R9" s="387"/>
      <c r="S9" s="387"/>
      <c r="T9" s="38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6.1" customHeight="1" thickBot="1">
      <c r="A10" s="377" t="s">
        <v>9</v>
      </c>
      <c r="B10" s="378"/>
      <c r="C10" s="379"/>
      <c r="D10" s="380"/>
      <c r="E10" s="377" t="s">
        <v>11</v>
      </c>
      <c r="F10" s="378"/>
      <c r="G10" s="379"/>
      <c r="H10" s="380"/>
      <c r="I10" s="350" t="s">
        <v>65</v>
      </c>
      <c r="J10" s="351"/>
      <c r="K10" s="351"/>
      <c r="L10" s="139">
        <f>'全体 (LC-ZEB)（車載型蓄電池等あり）'!L10</f>
        <v>0.6</v>
      </c>
      <c r="M10" s="449"/>
      <c r="N10" s="450"/>
      <c r="O10" s="450"/>
      <c r="P10" s="450"/>
      <c r="Q10" s="378"/>
      <c r="R10" s="378"/>
      <c r="S10" s="378"/>
      <c r="T10" s="378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20.25" thickTop="1" thickBot="1">
      <c r="A11" s="384">
        <f>IF(M8&gt;Q8,Q8,M8)</f>
        <v>0</v>
      </c>
      <c r="B11" s="385"/>
      <c r="C11" s="385"/>
      <c r="D11" s="7" t="s">
        <v>3</v>
      </c>
      <c r="E11" s="384">
        <f>IF(I8&gt;A11,A11,I8)</f>
        <v>0</v>
      </c>
      <c r="F11" s="385"/>
      <c r="G11" s="385"/>
      <c r="H11" s="7" t="s">
        <v>3</v>
      </c>
      <c r="I11" s="329">
        <f>ROUNDDOWN(E11*L10,-3)</f>
        <v>0</v>
      </c>
      <c r="J11" s="330"/>
      <c r="K11" s="330"/>
      <c r="L11" s="7" t="s">
        <v>3</v>
      </c>
      <c r="M11" s="451"/>
      <c r="N11" s="452"/>
      <c r="O11" s="452"/>
      <c r="P11" s="142"/>
      <c r="Q11" s="453"/>
      <c r="R11" s="452"/>
      <c r="S11" s="452"/>
      <c r="T11" s="142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20.25" thickTop="1" thickBot="1">
      <c r="A12" s="144" t="s">
        <v>109</v>
      </c>
      <c r="B12" s="132"/>
      <c r="C12" s="132"/>
      <c r="D12" s="145"/>
      <c r="E12" s="146"/>
      <c r="F12" s="132"/>
      <c r="G12" s="132"/>
      <c r="H12" s="145"/>
      <c r="I12" s="147"/>
      <c r="J12" s="131"/>
      <c r="K12" s="142"/>
      <c r="L12" s="142"/>
      <c r="M12" s="148"/>
      <c r="N12" s="135"/>
      <c r="O12" s="135"/>
      <c r="P12" s="149"/>
      <c r="Q12" s="148"/>
      <c r="R12" s="135"/>
      <c r="S12" s="135"/>
      <c r="T12" s="142"/>
      <c r="U12" s="4"/>
      <c r="V12" s="5"/>
      <c r="W12" s="5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41.25" customHeight="1" thickTop="1">
      <c r="A13" s="454" t="s">
        <v>110</v>
      </c>
      <c r="B13" s="455"/>
      <c r="C13" s="455"/>
      <c r="D13" s="456"/>
      <c r="E13" s="457" t="s">
        <v>111</v>
      </c>
      <c r="F13" s="458"/>
      <c r="G13" s="458"/>
      <c r="H13" s="459"/>
      <c r="I13" s="460" t="s">
        <v>112</v>
      </c>
      <c r="J13" s="461"/>
      <c r="K13" s="461"/>
      <c r="L13" s="462"/>
      <c r="M13" s="457" t="s">
        <v>113</v>
      </c>
      <c r="N13" s="458"/>
      <c r="O13" s="458"/>
      <c r="P13" s="459"/>
      <c r="Q13" s="457" t="s">
        <v>114</v>
      </c>
      <c r="R13" s="463"/>
      <c r="S13" s="463"/>
      <c r="T13" s="464"/>
      <c r="U13" s="4"/>
      <c r="V13" s="5"/>
      <c r="W13" s="5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25.5" customHeight="1" thickBot="1">
      <c r="A14" s="465" t="s">
        <v>115</v>
      </c>
      <c r="B14" s="466"/>
      <c r="C14" s="466"/>
      <c r="D14" s="467"/>
      <c r="E14" s="468"/>
      <c r="F14" s="469"/>
      <c r="G14" s="469"/>
      <c r="H14" s="470"/>
      <c r="I14" s="471"/>
      <c r="J14" s="472"/>
      <c r="K14" s="472"/>
      <c r="L14" s="473"/>
      <c r="M14" s="474" t="s">
        <v>100</v>
      </c>
      <c r="N14" s="475"/>
      <c r="O14" s="475"/>
      <c r="P14" s="476"/>
      <c r="Q14" s="468"/>
      <c r="R14" s="469"/>
      <c r="S14" s="469"/>
      <c r="T14" s="470"/>
      <c r="U14" s="4"/>
      <c r="V14" s="5"/>
      <c r="W14" s="5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20.25" customHeight="1" thickTop="1" thickBot="1">
      <c r="A15" s="447"/>
      <c r="B15" s="448"/>
      <c r="C15" s="448"/>
      <c r="D15" s="7" t="s">
        <v>3</v>
      </c>
      <c r="E15" s="447"/>
      <c r="F15" s="448"/>
      <c r="G15" s="448"/>
      <c r="H15" s="7" t="s">
        <v>3</v>
      </c>
      <c r="I15" s="447"/>
      <c r="J15" s="448"/>
      <c r="K15" s="448"/>
      <c r="L15" s="7" t="s">
        <v>3</v>
      </c>
      <c r="M15" s="487">
        <f>I11+I15</f>
        <v>0</v>
      </c>
      <c r="N15" s="488"/>
      <c r="O15" s="488"/>
      <c r="P15" s="7" t="s">
        <v>3</v>
      </c>
      <c r="Q15" s="447"/>
      <c r="R15" s="448"/>
      <c r="S15" s="448"/>
      <c r="T15" s="7" t="s">
        <v>3</v>
      </c>
      <c r="U15" s="4"/>
      <c r="V15" s="5"/>
      <c r="W15" s="5"/>
      <c r="X15" s="4"/>
      <c r="Y15" s="4"/>
      <c r="Z15" s="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20.25" customHeight="1" thickTop="1">
      <c r="A16" s="454" t="s">
        <v>116</v>
      </c>
      <c r="B16" s="455"/>
      <c r="C16" s="455"/>
      <c r="D16" s="456"/>
      <c r="E16" s="477"/>
      <c r="F16" s="478"/>
      <c r="G16" s="478"/>
      <c r="H16" s="478"/>
      <c r="I16" s="479"/>
      <c r="J16" s="478"/>
      <c r="K16" s="478"/>
      <c r="L16" s="478"/>
      <c r="M16" s="479"/>
      <c r="N16" s="478"/>
      <c r="O16" s="478"/>
      <c r="P16" s="478"/>
      <c r="Q16" s="479"/>
      <c r="R16" s="478"/>
      <c r="S16" s="478"/>
      <c r="T16" s="478"/>
      <c r="U16" s="4"/>
      <c r="V16" s="5"/>
      <c r="W16" s="5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9.5" thickBot="1">
      <c r="A17" s="465" t="s">
        <v>117</v>
      </c>
      <c r="B17" s="466"/>
      <c r="C17" s="466"/>
      <c r="D17" s="467"/>
      <c r="E17" s="480"/>
      <c r="F17" s="260"/>
      <c r="G17" s="260"/>
      <c r="H17" s="260"/>
      <c r="I17" s="481"/>
      <c r="J17" s="260"/>
      <c r="K17" s="260"/>
      <c r="L17" s="260"/>
      <c r="M17" s="481"/>
      <c r="N17" s="260"/>
      <c r="O17" s="260"/>
      <c r="P17" s="260"/>
      <c r="Q17" s="481"/>
      <c r="R17" s="260"/>
      <c r="S17" s="260"/>
      <c r="T17" s="260"/>
      <c r="U17" s="4"/>
      <c r="V17" s="5"/>
      <c r="W17" s="5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20.25" thickTop="1" thickBot="1">
      <c r="A18" s="489">
        <f>Q15-M15</f>
        <v>0</v>
      </c>
      <c r="B18" s="490"/>
      <c r="C18" s="490"/>
      <c r="D18" s="157" t="s">
        <v>7</v>
      </c>
      <c r="E18" s="491"/>
      <c r="F18" s="452"/>
      <c r="G18" s="452"/>
      <c r="H18" s="142"/>
      <c r="I18" s="129"/>
      <c r="J18" s="130"/>
      <c r="K18" s="130"/>
      <c r="L18" s="142"/>
      <c r="M18" s="143"/>
      <c r="N18" s="141"/>
      <c r="O18" s="141"/>
      <c r="P18" s="142"/>
      <c r="Q18" s="143"/>
      <c r="R18" s="141"/>
      <c r="S18" s="141"/>
      <c r="T18" s="142"/>
      <c r="U18" s="4"/>
      <c r="V18" s="5"/>
      <c r="W18" s="5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8" thickTop="1" thickBot="1">
      <c r="A19" s="274" t="s">
        <v>118</v>
      </c>
      <c r="B19" s="274"/>
      <c r="C19" s="274"/>
      <c r="D19" s="274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32"/>
      <c r="R19" s="32"/>
      <c r="S19" s="32"/>
      <c r="T19" s="18"/>
      <c r="U19" s="4"/>
      <c r="V19" s="5"/>
      <c r="W19" s="5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8" customHeight="1" thickTop="1" thickBot="1">
      <c r="A20" s="43" t="s">
        <v>16</v>
      </c>
      <c r="B20" s="279" t="s">
        <v>6</v>
      </c>
      <c r="C20" s="280"/>
      <c r="D20" s="280"/>
      <c r="E20" s="280"/>
      <c r="F20" s="280"/>
      <c r="G20" s="280"/>
      <c r="H20" s="280"/>
      <c r="I20" s="280"/>
      <c r="J20" s="280"/>
      <c r="K20" s="281" t="s">
        <v>27</v>
      </c>
      <c r="L20" s="280"/>
      <c r="M20" s="280"/>
      <c r="N20" s="280"/>
      <c r="O20" s="280"/>
      <c r="P20" s="282"/>
      <c r="Q20" s="281" t="s">
        <v>28</v>
      </c>
      <c r="R20" s="280"/>
      <c r="S20" s="280"/>
      <c r="T20" s="282"/>
      <c r="U20" s="4"/>
      <c r="V20" s="5"/>
      <c r="W20" s="5"/>
      <c r="X20" s="4"/>
      <c r="Y20" s="4"/>
      <c r="Z20" s="6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7.25" customHeight="1" thickTop="1">
      <c r="A21" s="44"/>
      <c r="B21" s="45"/>
      <c r="C21" s="46"/>
      <c r="D21" s="46"/>
      <c r="E21" s="46"/>
      <c r="F21" s="46"/>
      <c r="G21" s="46"/>
      <c r="H21" s="46"/>
      <c r="I21" s="46"/>
      <c r="J21" s="47"/>
      <c r="K21" s="357"/>
      <c r="L21" s="358"/>
      <c r="M21" s="358"/>
      <c r="N21" s="358"/>
      <c r="O21" s="358"/>
      <c r="P21" s="359"/>
      <c r="Q21" s="360"/>
      <c r="R21" s="361"/>
      <c r="S21" s="361"/>
      <c r="T21" s="362"/>
      <c r="U21" s="4"/>
      <c r="V21" s="5"/>
      <c r="W21" s="5"/>
      <c r="X21" s="4"/>
      <c r="Y21" s="4"/>
      <c r="Z21" s="6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1"/>
      <c r="K22" s="267"/>
      <c r="L22" s="313"/>
      <c r="M22" s="313"/>
      <c r="N22" s="313"/>
      <c r="O22" s="313"/>
      <c r="P22" s="314"/>
      <c r="Q22" s="276"/>
      <c r="R22" s="277"/>
      <c r="S22" s="277"/>
      <c r="T22" s="278"/>
      <c r="U22" s="4"/>
      <c r="V22" s="5"/>
      <c r="W22" s="5"/>
      <c r="X22" s="4"/>
      <c r="Y22" s="4"/>
      <c r="Z22" s="6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267"/>
      <c r="L23" s="318"/>
      <c r="M23" s="318"/>
      <c r="N23" s="318"/>
      <c r="O23" s="318"/>
      <c r="P23" s="314"/>
      <c r="Q23" s="315"/>
      <c r="R23" s="316"/>
      <c r="S23" s="316"/>
      <c r="T23" s="317"/>
      <c r="U23" s="4"/>
      <c r="V23" s="5"/>
      <c r="W23" s="5"/>
      <c r="X23" s="4"/>
      <c r="Y23" s="4"/>
      <c r="Z23" s="6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267"/>
      <c r="L24" s="318"/>
      <c r="M24" s="318"/>
      <c r="N24" s="318"/>
      <c r="O24" s="318"/>
      <c r="P24" s="314"/>
      <c r="Q24" s="276"/>
      <c r="R24" s="277"/>
      <c r="S24" s="277"/>
      <c r="T24" s="278"/>
      <c r="U24" s="4"/>
      <c r="V24" s="5"/>
      <c r="W24" s="5"/>
      <c r="X24" s="4"/>
      <c r="Y24" s="4"/>
      <c r="Z24" s="6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267"/>
      <c r="L25" s="318"/>
      <c r="M25" s="318"/>
      <c r="N25" s="318"/>
      <c r="O25" s="318"/>
      <c r="P25" s="314"/>
      <c r="Q25" s="276"/>
      <c r="R25" s="277"/>
      <c r="S25" s="277"/>
      <c r="T25" s="278"/>
      <c r="U25" s="4"/>
      <c r="V25" s="5"/>
      <c r="W25" s="5"/>
      <c r="X25" s="4"/>
      <c r="Y25" s="4"/>
      <c r="Z25" s="6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267"/>
      <c r="L26" s="318"/>
      <c r="M26" s="318"/>
      <c r="N26" s="318"/>
      <c r="O26" s="318"/>
      <c r="P26" s="314"/>
      <c r="Q26" s="276"/>
      <c r="R26" s="277"/>
      <c r="S26" s="277"/>
      <c r="T26" s="27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267"/>
      <c r="L27" s="313"/>
      <c r="M27" s="313"/>
      <c r="N27" s="313"/>
      <c r="O27" s="313"/>
      <c r="P27" s="314"/>
      <c r="Q27" s="276"/>
      <c r="R27" s="277"/>
      <c r="S27" s="277"/>
      <c r="T27" s="27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67"/>
      <c r="L28" s="313"/>
      <c r="M28" s="313"/>
      <c r="N28" s="313"/>
      <c r="O28" s="313"/>
      <c r="P28" s="314"/>
      <c r="Q28" s="315"/>
      <c r="R28" s="316"/>
      <c r="S28" s="316"/>
      <c r="T28" s="31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67"/>
      <c r="L29" s="313"/>
      <c r="M29" s="313"/>
      <c r="N29" s="313"/>
      <c r="O29" s="313"/>
      <c r="P29" s="314"/>
      <c r="Q29" s="276"/>
      <c r="R29" s="277"/>
      <c r="S29" s="277"/>
      <c r="T29" s="27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>
      <c r="A30" s="48"/>
      <c r="B30" s="49"/>
      <c r="C30" s="50"/>
      <c r="D30" s="50"/>
      <c r="E30" s="50"/>
      <c r="F30" s="50"/>
      <c r="G30" s="50"/>
      <c r="H30" s="50"/>
      <c r="I30" s="50"/>
      <c r="J30" s="55"/>
      <c r="K30" s="267"/>
      <c r="L30" s="313"/>
      <c r="M30" s="313"/>
      <c r="N30" s="313"/>
      <c r="O30" s="313"/>
      <c r="P30" s="314"/>
      <c r="Q30" s="276"/>
      <c r="R30" s="277"/>
      <c r="S30" s="277"/>
      <c r="T30" s="27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6.5" customHeight="1">
      <c r="A31" s="48"/>
      <c r="B31" s="49"/>
      <c r="C31" s="50"/>
      <c r="D31" s="50"/>
      <c r="E31" s="50"/>
      <c r="F31" s="50"/>
      <c r="G31" s="50"/>
      <c r="H31" s="50"/>
      <c r="I31" s="50"/>
      <c r="J31" s="51"/>
      <c r="K31" s="267"/>
      <c r="L31" s="313"/>
      <c r="M31" s="313"/>
      <c r="N31" s="313"/>
      <c r="O31" s="313"/>
      <c r="P31" s="314"/>
      <c r="Q31" s="276"/>
      <c r="R31" s="277"/>
      <c r="S31" s="277"/>
      <c r="T31" s="278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6.5" customHeight="1">
      <c r="A32" s="48"/>
      <c r="B32" s="49"/>
      <c r="C32" s="50"/>
      <c r="D32" s="50"/>
      <c r="E32" s="50"/>
      <c r="F32" s="50"/>
      <c r="G32" s="50"/>
      <c r="H32" s="50"/>
      <c r="I32" s="50"/>
      <c r="J32" s="51"/>
      <c r="K32" s="267"/>
      <c r="L32" s="313"/>
      <c r="M32" s="313"/>
      <c r="N32" s="313"/>
      <c r="O32" s="313"/>
      <c r="P32" s="314"/>
      <c r="Q32" s="52"/>
      <c r="R32" s="53"/>
      <c r="S32" s="53"/>
      <c r="T32" s="5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16.5" customHeight="1">
      <c r="A33" s="48"/>
      <c r="B33" s="49"/>
      <c r="C33" s="50"/>
      <c r="D33" s="50"/>
      <c r="E33" s="50"/>
      <c r="F33" s="50"/>
      <c r="G33" s="50"/>
      <c r="H33" s="50"/>
      <c r="I33" s="50"/>
      <c r="J33" s="51"/>
      <c r="K33" s="267"/>
      <c r="L33" s="313"/>
      <c r="M33" s="313"/>
      <c r="N33" s="313"/>
      <c r="O33" s="313"/>
      <c r="P33" s="314"/>
      <c r="Q33" s="52"/>
      <c r="R33" s="53"/>
      <c r="S33" s="53"/>
      <c r="T33" s="5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>
      <c r="A34" s="48"/>
      <c r="B34" s="49"/>
      <c r="C34" s="50"/>
      <c r="D34" s="50"/>
      <c r="E34" s="50"/>
      <c r="F34" s="50"/>
      <c r="G34" s="50"/>
      <c r="H34" s="50"/>
      <c r="I34" s="50"/>
      <c r="J34" s="51"/>
      <c r="K34" s="267"/>
      <c r="L34" s="313"/>
      <c r="M34" s="313"/>
      <c r="N34" s="313"/>
      <c r="O34" s="313"/>
      <c r="P34" s="314"/>
      <c r="Q34" s="52"/>
      <c r="R34" s="53"/>
      <c r="S34" s="53"/>
      <c r="T34" s="5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48"/>
      <c r="B35" s="49"/>
      <c r="C35" s="50"/>
      <c r="D35" s="50"/>
      <c r="E35" s="50"/>
      <c r="F35" s="50"/>
      <c r="G35" s="50"/>
      <c r="H35" s="50"/>
      <c r="I35" s="50"/>
      <c r="J35" s="51"/>
      <c r="K35" s="267"/>
      <c r="L35" s="313"/>
      <c r="M35" s="313"/>
      <c r="N35" s="313"/>
      <c r="O35" s="313"/>
      <c r="P35" s="314"/>
      <c r="Q35" s="52"/>
      <c r="R35" s="53"/>
      <c r="S35" s="53"/>
      <c r="T35" s="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48"/>
      <c r="B36" s="49"/>
      <c r="C36" s="50"/>
      <c r="D36" s="50"/>
      <c r="E36" s="50"/>
      <c r="F36" s="50"/>
      <c r="G36" s="50"/>
      <c r="H36" s="50"/>
      <c r="I36" s="50"/>
      <c r="J36" s="51"/>
      <c r="K36" s="267"/>
      <c r="L36" s="313"/>
      <c r="M36" s="313"/>
      <c r="N36" s="313"/>
      <c r="O36" s="313"/>
      <c r="P36" s="314"/>
      <c r="Q36" s="52"/>
      <c r="R36" s="53"/>
      <c r="S36" s="53"/>
      <c r="T36" s="5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48"/>
      <c r="B37" s="49"/>
      <c r="C37" s="50"/>
      <c r="D37" s="50"/>
      <c r="E37" s="50"/>
      <c r="F37" s="50"/>
      <c r="G37" s="50"/>
      <c r="H37" s="50"/>
      <c r="I37" s="50"/>
      <c r="J37" s="51"/>
      <c r="K37" s="267"/>
      <c r="L37" s="313"/>
      <c r="M37" s="313"/>
      <c r="N37" s="313"/>
      <c r="O37" s="313"/>
      <c r="P37" s="314"/>
      <c r="Q37" s="52"/>
      <c r="R37" s="53"/>
      <c r="S37" s="53"/>
      <c r="T37" s="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 thickBot="1">
      <c r="A38" s="48"/>
      <c r="B38" s="56"/>
      <c r="C38" s="57"/>
      <c r="D38" s="57"/>
      <c r="E38" s="57"/>
      <c r="F38" s="57"/>
      <c r="G38" s="57"/>
      <c r="H38" s="57"/>
      <c r="I38" s="57"/>
      <c r="J38" s="58"/>
      <c r="K38" s="411"/>
      <c r="L38" s="412"/>
      <c r="M38" s="412"/>
      <c r="N38" s="412"/>
      <c r="O38" s="412"/>
      <c r="P38" s="413"/>
      <c r="Q38" s="52"/>
      <c r="R38" s="53"/>
      <c r="S38" s="53"/>
      <c r="T38" s="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23.25" customHeight="1" thickTop="1" thickBot="1">
      <c r="A39" s="305" t="s">
        <v>18</v>
      </c>
      <c r="B39" s="306"/>
      <c r="C39" s="306"/>
      <c r="D39" s="306"/>
      <c r="E39" s="306"/>
      <c r="F39" s="306"/>
      <c r="G39" s="306"/>
      <c r="H39" s="306"/>
      <c r="I39" s="306"/>
      <c r="J39" s="307"/>
      <c r="K39" s="308">
        <f>SUM(K21:P38)</f>
        <v>0</v>
      </c>
      <c r="L39" s="309"/>
      <c r="M39" s="309"/>
      <c r="N39" s="309"/>
      <c r="O39" s="309"/>
      <c r="P39" s="24" t="s">
        <v>36</v>
      </c>
      <c r="Q39" s="22"/>
      <c r="R39" s="23"/>
      <c r="S39" s="23"/>
      <c r="T39" s="2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8" customHeight="1" thickTop="1">
      <c r="A40" s="382"/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  <c r="O40" s="382"/>
      <c r="P40" s="382"/>
      <c r="Q40" s="382"/>
      <c r="R40" s="134"/>
      <c r="S40" s="134"/>
      <c r="T40" s="133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>
      <c r="A41" s="158"/>
      <c r="B41" s="158"/>
      <c r="C41" s="158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3"/>
      <c r="P41" s="13"/>
      <c r="Q41" s="159"/>
      <c r="R41" s="159"/>
      <c r="S41" s="13"/>
      <c r="T41" s="13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9.5" customHeight="1">
      <c r="A42" s="494" t="s">
        <v>24</v>
      </c>
      <c r="B42" s="495"/>
      <c r="C42" s="495"/>
      <c r="D42" s="495"/>
      <c r="E42" s="496" t="s">
        <v>24</v>
      </c>
      <c r="F42" s="497"/>
      <c r="G42" s="497"/>
      <c r="H42" s="497"/>
      <c r="I42" s="498" t="s">
        <v>24</v>
      </c>
      <c r="J42" s="497"/>
      <c r="K42" s="498" t="s">
        <v>24</v>
      </c>
      <c r="L42" s="498"/>
      <c r="M42" s="499"/>
      <c r="N42" s="500"/>
      <c r="O42" s="501"/>
      <c r="P42" s="501"/>
      <c r="Q42" s="502"/>
      <c r="R42" s="492" t="s">
        <v>24</v>
      </c>
      <c r="S42" s="493"/>
      <c r="T42" s="493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s="1" customFormat="1">
      <c r="A43" s="494" t="s">
        <v>24</v>
      </c>
      <c r="B43" s="495"/>
      <c r="C43" s="495"/>
      <c r="D43" s="495"/>
      <c r="E43" s="496" t="s">
        <v>24</v>
      </c>
      <c r="F43" s="497"/>
      <c r="G43" s="497"/>
      <c r="H43" s="497"/>
      <c r="I43" s="498" t="s">
        <v>24</v>
      </c>
      <c r="J43" s="497"/>
      <c r="K43" s="498" t="s">
        <v>24</v>
      </c>
      <c r="L43" s="498"/>
      <c r="M43" s="499"/>
      <c r="N43" s="500"/>
      <c r="O43" s="501"/>
      <c r="P43" s="501"/>
      <c r="Q43" s="502"/>
      <c r="R43" s="492" t="s">
        <v>24</v>
      </c>
      <c r="S43" s="493"/>
      <c r="T43" s="493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</row>
    <row r="44" spans="1:38" s="1" customFormat="1">
      <c r="A44" s="494"/>
      <c r="B44" s="495"/>
      <c r="C44" s="495"/>
      <c r="D44" s="495"/>
      <c r="E44" s="496" t="s">
        <v>24</v>
      </c>
      <c r="F44" s="497"/>
      <c r="G44" s="497"/>
      <c r="H44" s="497"/>
      <c r="I44" s="498" t="s">
        <v>24</v>
      </c>
      <c r="J44" s="497"/>
      <c r="K44" s="498" t="s">
        <v>24</v>
      </c>
      <c r="L44" s="498"/>
      <c r="M44" s="499"/>
      <c r="N44" s="500"/>
      <c r="O44" s="501"/>
      <c r="P44" s="501"/>
      <c r="Q44" s="502"/>
      <c r="R44" s="492" t="s">
        <v>24</v>
      </c>
      <c r="S44" s="493"/>
      <c r="T44" s="493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</row>
    <row r="45" spans="1:38" s="1" customFormat="1">
      <c r="A45" s="494" t="s">
        <v>24</v>
      </c>
      <c r="B45" s="495"/>
      <c r="C45" s="495"/>
      <c r="D45" s="495"/>
      <c r="E45" s="496" t="s">
        <v>24</v>
      </c>
      <c r="F45" s="497"/>
      <c r="G45" s="497"/>
      <c r="H45" s="497"/>
      <c r="I45" s="498" t="s">
        <v>24</v>
      </c>
      <c r="J45" s="497"/>
      <c r="K45" s="498" t="s">
        <v>24</v>
      </c>
      <c r="L45" s="498"/>
      <c r="M45" s="499"/>
      <c r="N45" s="500"/>
      <c r="O45" s="501"/>
      <c r="P45" s="501"/>
      <c r="Q45" s="502"/>
      <c r="R45" s="492" t="s">
        <v>24</v>
      </c>
      <c r="S45" s="493"/>
      <c r="T45" s="493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</row>
    <row r="46" spans="1:38" s="1" customFormat="1">
      <c r="A46" s="494" t="s">
        <v>24</v>
      </c>
      <c r="B46" s="495"/>
      <c r="C46" s="495"/>
      <c r="D46" s="495"/>
      <c r="E46" s="496" t="s">
        <v>24</v>
      </c>
      <c r="F46" s="497"/>
      <c r="G46" s="497"/>
      <c r="H46" s="497"/>
      <c r="I46" s="498" t="s">
        <v>24</v>
      </c>
      <c r="J46" s="497"/>
      <c r="K46" s="498" t="s">
        <v>24</v>
      </c>
      <c r="L46" s="498"/>
      <c r="M46" s="499"/>
      <c r="N46" s="500"/>
      <c r="O46" s="501"/>
      <c r="P46" s="501"/>
      <c r="Q46" s="502"/>
      <c r="R46" s="492" t="s">
        <v>24</v>
      </c>
      <c r="S46" s="493"/>
      <c r="T46" s="493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</row>
    <row r="47" spans="1:38" s="1" customFormat="1">
      <c r="A47" s="494" t="s">
        <v>25</v>
      </c>
      <c r="B47" s="495"/>
      <c r="C47" s="495"/>
      <c r="D47" s="495"/>
      <c r="E47" s="496" t="s">
        <v>24</v>
      </c>
      <c r="F47" s="497"/>
      <c r="G47" s="497"/>
      <c r="H47" s="497"/>
      <c r="I47" s="498" t="s">
        <v>24</v>
      </c>
      <c r="J47" s="497"/>
      <c r="K47" s="498" t="s">
        <v>24</v>
      </c>
      <c r="L47" s="498"/>
      <c r="M47" s="499"/>
      <c r="N47" s="500"/>
      <c r="O47" s="501"/>
      <c r="P47" s="501"/>
      <c r="Q47" s="502"/>
      <c r="R47" s="492" t="s">
        <v>24</v>
      </c>
      <c r="S47" s="493"/>
      <c r="T47" s="493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38" s="1" customFormat="1">
      <c r="A48" s="494" t="s">
        <v>24</v>
      </c>
      <c r="B48" s="495"/>
      <c r="C48" s="495"/>
      <c r="D48" s="495"/>
      <c r="E48" s="496" t="s">
        <v>24</v>
      </c>
      <c r="F48" s="497"/>
      <c r="G48" s="497"/>
      <c r="H48" s="497"/>
      <c r="I48" s="498" t="s">
        <v>24</v>
      </c>
      <c r="J48" s="497"/>
      <c r="K48" s="498" t="s">
        <v>24</v>
      </c>
      <c r="L48" s="498"/>
      <c r="M48" s="499"/>
      <c r="N48" s="500"/>
      <c r="O48" s="501"/>
      <c r="P48" s="501"/>
      <c r="Q48" s="502"/>
      <c r="R48" s="492" t="s">
        <v>24</v>
      </c>
      <c r="S48" s="493"/>
      <c r="T48" s="493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</row>
    <row r="49" spans="1:20">
      <c r="A49" s="494" t="s">
        <v>24</v>
      </c>
      <c r="B49" s="495"/>
      <c r="C49" s="495"/>
      <c r="D49" s="495"/>
      <c r="E49" s="504" t="s">
        <v>24</v>
      </c>
      <c r="F49" s="505"/>
      <c r="G49" s="505"/>
      <c r="H49" s="505"/>
      <c r="I49" s="498" t="s">
        <v>24</v>
      </c>
      <c r="J49" s="497"/>
      <c r="K49" s="498" t="s">
        <v>24</v>
      </c>
      <c r="L49" s="498"/>
      <c r="M49" s="499"/>
      <c r="N49" s="500"/>
      <c r="O49" s="501"/>
      <c r="P49" s="501"/>
      <c r="Q49" s="502"/>
      <c r="R49" s="492" t="s">
        <v>24</v>
      </c>
      <c r="S49" s="493"/>
      <c r="T49" s="493"/>
    </row>
    <row r="50" spans="1:20">
      <c r="A50" s="494" t="s">
        <v>24</v>
      </c>
      <c r="B50" s="495"/>
      <c r="C50" s="495"/>
      <c r="D50" s="495"/>
      <c r="E50" s="504" t="s">
        <v>24</v>
      </c>
      <c r="F50" s="505"/>
      <c r="G50" s="505"/>
      <c r="H50" s="505"/>
      <c r="I50" s="498" t="s">
        <v>24</v>
      </c>
      <c r="J50" s="497"/>
      <c r="K50" s="498" t="s">
        <v>24</v>
      </c>
      <c r="L50" s="498"/>
      <c r="M50" s="499"/>
      <c r="N50" s="500"/>
      <c r="O50" s="501"/>
      <c r="P50" s="501"/>
      <c r="Q50" s="502"/>
      <c r="R50" s="492" t="s">
        <v>24</v>
      </c>
      <c r="S50" s="493"/>
      <c r="T50" s="493"/>
    </row>
    <row r="51" spans="1:20">
      <c r="A51" s="494" t="s">
        <v>24</v>
      </c>
      <c r="B51" s="495"/>
      <c r="C51" s="495"/>
      <c r="D51" s="495"/>
      <c r="E51" s="504" t="s">
        <v>24</v>
      </c>
      <c r="F51" s="505"/>
      <c r="G51" s="505"/>
      <c r="H51" s="505"/>
      <c r="I51" s="498" t="s">
        <v>24</v>
      </c>
      <c r="J51" s="497"/>
      <c r="K51" s="498" t="s">
        <v>24</v>
      </c>
      <c r="L51" s="498"/>
      <c r="M51" s="499"/>
      <c r="N51" s="500"/>
      <c r="O51" s="501"/>
      <c r="P51" s="501"/>
      <c r="Q51" s="502"/>
      <c r="R51" s="492" t="s">
        <v>24</v>
      </c>
      <c r="S51" s="493"/>
      <c r="T51" s="493"/>
    </row>
    <row r="52" spans="1:20">
      <c r="A52" s="494" t="s">
        <v>24</v>
      </c>
      <c r="B52" s="495"/>
      <c r="C52" s="495"/>
      <c r="D52" s="495"/>
      <c r="E52" s="504" t="s">
        <v>24</v>
      </c>
      <c r="F52" s="505"/>
      <c r="G52" s="505"/>
      <c r="H52" s="505"/>
      <c r="I52" s="498" t="s">
        <v>24</v>
      </c>
      <c r="J52" s="497"/>
      <c r="K52" s="498" t="s">
        <v>24</v>
      </c>
      <c r="L52" s="498"/>
      <c r="M52" s="499"/>
      <c r="N52" s="500"/>
      <c r="O52" s="501"/>
      <c r="P52" s="501"/>
      <c r="Q52" s="502"/>
      <c r="R52" s="492" t="s">
        <v>24</v>
      </c>
      <c r="S52" s="493"/>
      <c r="T52" s="493"/>
    </row>
    <row r="53" spans="1:20">
      <c r="A53" s="494" t="s">
        <v>24</v>
      </c>
      <c r="B53" s="495"/>
      <c r="C53" s="495"/>
      <c r="D53" s="495"/>
      <c r="E53" s="504" t="s">
        <v>24</v>
      </c>
      <c r="F53" s="505"/>
      <c r="G53" s="505"/>
      <c r="H53" s="505"/>
      <c r="I53" s="498" t="s">
        <v>24</v>
      </c>
      <c r="J53" s="497"/>
      <c r="K53" s="498" t="s">
        <v>24</v>
      </c>
      <c r="L53" s="498"/>
      <c r="M53" s="499"/>
      <c r="N53" s="500"/>
      <c r="O53" s="501"/>
      <c r="P53" s="501"/>
      <c r="Q53" s="502"/>
      <c r="R53" s="492" t="s">
        <v>25</v>
      </c>
      <c r="S53" s="493"/>
      <c r="T53" s="493"/>
    </row>
    <row r="54" spans="1:20">
      <c r="A54" s="160"/>
      <c r="B54" s="161"/>
      <c r="C54" s="161"/>
      <c r="D54" s="161"/>
      <c r="E54" s="165"/>
      <c r="F54" s="166"/>
      <c r="G54" s="166"/>
      <c r="H54" s="166"/>
      <c r="I54" s="162"/>
      <c r="J54" s="9"/>
      <c r="K54" s="162"/>
      <c r="L54" s="162"/>
      <c r="M54" s="1"/>
      <c r="N54" s="500"/>
      <c r="O54" s="501"/>
      <c r="P54" s="501"/>
      <c r="Q54" s="502"/>
      <c r="R54" s="163"/>
      <c r="S54" s="164"/>
      <c r="T54" s="164"/>
    </row>
    <row r="55" spans="1:20">
      <c r="A55" s="494" t="s">
        <v>24</v>
      </c>
      <c r="B55" s="495" t="s">
        <v>23</v>
      </c>
      <c r="C55" s="495" t="s">
        <v>23</v>
      </c>
      <c r="D55" s="495" t="s">
        <v>23</v>
      </c>
      <c r="E55" s="496" t="s">
        <v>24</v>
      </c>
      <c r="F55" s="497"/>
      <c r="G55" s="497"/>
      <c r="H55" s="497"/>
      <c r="I55" s="498" t="s">
        <v>25</v>
      </c>
      <c r="J55" s="497"/>
      <c r="K55" s="498" t="s">
        <v>24</v>
      </c>
      <c r="L55" s="498"/>
      <c r="M55" s="499"/>
      <c r="N55" s="500"/>
      <c r="O55" s="501"/>
      <c r="P55" s="501"/>
      <c r="Q55" s="502"/>
      <c r="R55" s="492" t="s">
        <v>24</v>
      </c>
      <c r="S55" s="493"/>
      <c r="T55" s="493"/>
    </row>
    <row r="56" spans="1:20" ht="18.75" customHeight="1">
      <c r="A56" s="494" t="s">
        <v>24</v>
      </c>
      <c r="B56" s="495" t="s">
        <v>23</v>
      </c>
      <c r="C56" s="495" t="s">
        <v>23</v>
      </c>
      <c r="D56" s="495" t="s">
        <v>23</v>
      </c>
      <c r="E56" s="496" t="s">
        <v>24</v>
      </c>
      <c r="F56" s="497"/>
      <c r="G56" s="497"/>
      <c r="H56" s="497"/>
      <c r="I56" s="498" t="s">
        <v>24</v>
      </c>
      <c r="J56" s="497"/>
      <c r="K56" s="498" t="s">
        <v>24</v>
      </c>
      <c r="L56" s="498"/>
      <c r="M56" s="499"/>
      <c r="N56" s="500"/>
      <c r="O56" s="501"/>
      <c r="P56" s="501"/>
      <c r="Q56" s="502"/>
      <c r="R56" s="492" t="s">
        <v>24</v>
      </c>
      <c r="S56" s="493"/>
      <c r="T56" s="493"/>
    </row>
    <row r="57" spans="1:20">
      <c r="A57" s="27"/>
      <c r="B57" s="28"/>
      <c r="C57" s="28"/>
      <c r="D57" s="28"/>
    </row>
  </sheetData>
  <mergeCells count="170">
    <mergeCell ref="R55:T55"/>
    <mergeCell ref="A56:D56"/>
    <mergeCell ref="E56:H56"/>
    <mergeCell ref="I56:J56"/>
    <mergeCell ref="K56:M56"/>
    <mergeCell ref="N56:Q56"/>
    <mergeCell ref="R56:T56"/>
    <mergeCell ref="N54:Q54"/>
    <mergeCell ref="A55:D55"/>
    <mergeCell ref="E55:H55"/>
    <mergeCell ref="I55:J55"/>
    <mergeCell ref="K55:M55"/>
    <mergeCell ref="N55:Q55"/>
    <mergeCell ref="A53:D53"/>
    <mergeCell ref="E53:H53"/>
    <mergeCell ref="I53:J53"/>
    <mergeCell ref="K53:M53"/>
    <mergeCell ref="N53:Q53"/>
    <mergeCell ref="R53:T53"/>
    <mergeCell ref="A52:D52"/>
    <mergeCell ref="E52:H52"/>
    <mergeCell ref="I52:J52"/>
    <mergeCell ref="K52:M52"/>
    <mergeCell ref="N52:Q52"/>
    <mergeCell ref="R52:T52"/>
    <mergeCell ref="A51:D51"/>
    <mergeCell ref="E51:H51"/>
    <mergeCell ref="I51:J51"/>
    <mergeCell ref="K51:M51"/>
    <mergeCell ref="N51:Q51"/>
    <mergeCell ref="R51:T51"/>
    <mergeCell ref="A50:D50"/>
    <mergeCell ref="E50:H50"/>
    <mergeCell ref="I50:J50"/>
    <mergeCell ref="K50:M50"/>
    <mergeCell ref="N50:Q50"/>
    <mergeCell ref="R50:T50"/>
    <mergeCell ref="A49:D49"/>
    <mergeCell ref="E49:H49"/>
    <mergeCell ref="I49:J49"/>
    <mergeCell ref="K49:M49"/>
    <mergeCell ref="N49:Q49"/>
    <mergeCell ref="R49:T49"/>
    <mergeCell ref="A48:D48"/>
    <mergeCell ref="E48:H48"/>
    <mergeCell ref="I48:J48"/>
    <mergeCell ref="K48:M48"/>
    <mergeCell ref="N48:Q48"/>
    <mergeCell ref="R48:T48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R42:T42"/>
    <mergeCell ref="A43:D43"/>
    <mergeCell ref="E43:H43"/>
    <mergeCell ref="I43:J43"/>
    <mergeCell ref="K43:M43"/>
    <mergeCell ref="N43:Q43"/>
    <mergeCell ref="R43:T43"/>
    <mergeCell ref="A40:Q40"/>
    <mergeCell ref="A42:D42"/>
    <mergeCell ref="E42:H42"/>
    <mergeCell ref="I42:J42"/>
    <mergeCell ref="K42:M42"/>
    <mergeCell ref="N42:Q42"/>
    <mergeCell ref="K34:P34"/>
    <mergeCell ref="K35:P35"/>
    <mergeCell ref="K36:P36"/>
    <mergeCell ref="K37:P37"/>
    <mergeCell ref="K38:P38"/>
    <mergeCell ref="A39:J39"/>
    <mergeCell ref="K39:O39"/>
    <mergeCell ref="K30:P30"/>
    <mergeCell ref="Q30:T30"/>
    <mergeCell ref="K31:P31"/>
    <mergeCell ref="Q31:T31"/>
    <mergeCell ref="K32:P32"/>
    <mergeCell ref="K33:P33"/>
    <mergeCell ref="K27:P27"/>
    <mergeCell ref="Q27:T27"/>
    <mergeCell ref="K28:P28"/>
    <mergeCell ref="Q28:T28"/>
    <mergeCell ref="K29:P29"/>
    <mergeCell ref="Q29:T29"/>
    <mergeCell ref="K24:P24"/>
    <mergeCell ref="Q24:T24"/>
    <mergeCell ref="K25:P25"/>
    <mergeCell ref="Q25:T25"/>
    <mergeCell ref="K26:P26"/>
    <mergeCell ref="Q26:T26"/>
    <mergeCell ref="K21:P21"/>
    <mergeCell ref="Q21:T21"/>
    <mergeCell ref="K22:P22"/>
    <mergeCell ref="Q22:T22"/>
    <mergeCell ref="K23:P23"/>
    <mergeCell ref="Q23:T23"/>
    <mergeCell ref="A18:C18"/>
    <mergeCell ref="E18:G18"/>
    <mergeCell ref="A19:P19"/>
    <mergeCell ref="B20:J20"/>
    <mergeCell ref="K20:P20"/>
    <mergeCell ref="Q20:T20"/>
    <mergeCell ref="A16:D16"/>
    <mergeCell ref="E16:H16"/>
    <mergeCell ref="I16:L16"/>
    <mergeCell ref="M16:P16"/>
    <mergeCell ref="Q16:T16"/>
    <mergeCell ref="A17:D17"/>
    <mergeCell ref="E17:H17"/>
    <mergeCell ref="I17:L17"/>
    <mergeCell ref="M17:P17"/>
    <mergeCell ref="Q17:T17"/>
    <mergeCell ref="A14:D14"/>
    <mergeCell ref="E14:H14"/>
    <mergeCell ref="I14:L14"/>
    <mergeCell ref="M14:P14"/>
    <mergeCell ref="Q14:T14"/>
    <mergeCell ref="A15:C15"/>
    <mergeCell ref="E15:G15"/>
    <mergeCell ref="I15:K15"/>
    <mergeCell ref="M15:O15"/>
    <mergeCell ref="Q15:S15"/>
    <mergeCell ref="A11:C11"/>
    <mergeCell ref="E11:G11"/>
    <mergeCell ref="I11:K11"/>
    <mergeCell ref="M11:O11"/>
    <mergeCell ref="Q11:S11"/>
    <mergeCell ref="A13:D13"/>
    <mergeCell ref="E13:H13"/>
    <mergeCell ref="I13:L13"/>
    <mergeCell ref="M13:P13"/>
    <mergeCell ref="Q13:T13"/>
    <mergeCell ref="E9:H9"/>
    <mergeCell ref="I9:L9"/>
    <mergeCell ref="M9:P10"/>
    <mergeCell ref="Q9:T9"/>
    <mergeCell ref="A10:D10"/>
    <mergeCell ref="E10:H10"/>
    <mergeCell ref="I10:K10"/>
    <mergeCell ref="Q10:T10"/>
    <mergeCell ref="E6:H7"/>
    <mergeCell ref="I6:L6"/>
    <mergeCell ref="M6:P7"/>
    <mergeCell ref="I7:L7"/>
    <mergeCell ref="A8:C8"/>
    <mergeCell ref="E8:G8"/>
    <mergeCell ref="I8:K8"/>
    <mergeCell ref="M8:O8"/>
    <mergeCell ref="Q8:S8"/>
  </mergeCells>
  <phoneticPr fontId="3"/>
  <dataValidations count="3">
    <dataValidation type="list" allowBlank="1" showInputMessage="1" sqref="A21:A38" xr:uid="{02C1EBF0-14EA-41A8-BED7-9AF2BB823486}">
      <formula1>"BELS,設備費,工事費,事務費"</formula1>
    </dataValidation>
    <dataValidation allowBlank="1" showInputMessage="1" sqref="Q21:Q39 A39 R32:T39 P39 B21:B38 J30:K30 K23 K25:K29 K31:K38" xr:uid="{FDAC05C6-535D-49EE-B681-E99A5424B0DA}"/>
    <dataValidation type="list" allowBlank="1" showInputMessage="1" showErrorMessage="1" sqref="I10:K10" xr:uid="{4823D0B8-AC20-4E71-A556-D5B71D3C1634}">
      <formula1>$AD$2:$AD$4</formula1>
    </dataValidation>
  </dataValidations>
  <pageMargins left="0.70866141732283472" right="0" top="0.74803149606299213" bottom="0" header="0.31496062992125984" footer="0.31496062992125984"/>
  <pageSetup paperSize="9" scale="95" orientation="portrait" horizontalDpi="1200" verticalDpi="1200" r:id="rId1"/>
  <rowBreaks count="1" manualBreakCount="1">
    <brk id="39" max="19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25517-5A29-441C-A794-40581025B7EB}">
  <sheetPr>
    <tabColor rgb="FFFF0000"/>
  </sheetPr>
  <dimension ref="A1:AL57"/>
  <sheetViews>
    <sheetView showGridLines="0" view="pageBreakPreview" zoomScaleNormal="100" zoomScaleSheetLayoutView="100" workbookViewId="0">
      <selection activeCell="A8" sqref="A8:C8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103</v>
      </c>
    </row>
    <row r="2" spans="1:38" s="9" customFormat="1" ht="18.75" customHeight="1">
      <c r="A2" s="136" t="s">
        <v>127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"/>
      <c r="V2" s="8"/>
      <c r="W2" s="6"/>
      <c r="X2" s="6"/>
      <c r="Y2" s="6"/>
      <c r="Z2" s="6"/>
      <c r="AA2" s="6"/>
      <c r="AB2" s="6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136" t="s">
        <v>128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>
      <c r="A4" s="14" t="s">
        <v>129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28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ht="19.5" thickBot="1">
      <c r="A5" s="14" t="s">
        <v>107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W5" s="6"/>
      <c r="X5" s="4"/>
      <c r="Y5" s="4"/>
      <c r="Z5" s="4"/>
      <c r="AA5" s="4"/>
      <c r="AB5" s="4"/>
      <c r="AC5" s="4"/>
      <c r="AD5" s="95"/>
      <c r="AE5" s="4"/>
    </row>
    <row r="6" spans="1:38" s="1" customFormat="1" ht="17.25" customHeight="1" thickTop="1">
      <c r="A6" s="15" t="s">
        <v>0</v>
      </c>
      <c r="B6" s="16"/>
      <c r="C6" s="16"/>
      <c r="D6" s="17"/>
      <c r="E6" s="381" t="s">
        <v>15</v>
      </c>
      <c r="F6" s="382"/>
      <c r="G6" s="382"/>
      <c r="H6" s="383"/>
      <c r="I6" s="381" t="s">
        <v>1</v>
      </c>
      <c r="J6" s="382"/>
      <c r="K6" s="382"/>
      <c r="L6" s="383"/>
      <c r="M6" s="381" t="s">
        <v>108</v>
      </c>
      <c r="N6" s="382"/>
      <c r="O6" s="382"/>
      <c r="P6" s="383"/>
      <c r="Q6" s="15" t="s">
        <v>8</v>
      </c>
      <c r="R6" s="16"/>
      <c r="S6" s="16"/>
      <c r="T6" s="1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7.25" thickBot="1">
      <c r="A7" s="31"/>
      <c r="B7" s="32"/>
      <c r="C7" s="32"/>
      <c r="D7" s="33"/>
      <c r="E7" s="327"/>
      <c r="F7" s="275"/>
      <c r="G7" s="275"/>
      <c r="H7" s="328"/>
      <c r="I7" s="327" t="s">
        <v>2</v>
      </c>
      <c r="J7" s="275"/>
      <c r="K7" s="275"/>
      <c r="L7" s="328"/>
      <c r="M7" s="327"/>
      <c r="N7" s="275"/>
      <c r="O7" s="275"/>
      <c r="P7" s="328"/>
      <c r="Q7" s="31"/>
      <c r="R7" s="32"/>
      <c r="S7" s="32"/>
      <c r="T7" s="33"/>
      <c r="U7" s="4"/>
      <c r="V7" s="4"/>
      <c r="W7" s="6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0.25" thickTop="1" thickBot="1">
      <c r="A8" s="447"/>
      <c r="B8" s="448"/>
      <c r="C8" s="448"/>
      <c r="D8" s="7" t="s">
        <v>3</v>
      </c>
      <c r="E8" s="447"/>
      <c r="F8" s="448"/>
      <c r="G8" s="448"/>
      <c r="H8" s="7" t="s">
        <v>3</v>
      </c>
      <c r="I8" s="384">
        <f>A8-E8</f>
        <v>0</v>
      </c>
      <c r="J8" s="385"/>
      <c r="K8" s="385"/>
      <c r="L8" s="7" t="s">
        <v>3</v>
      </c>
      <c r="M8" s="384">
        <f>K39</f>
        <v>0</v>
      </c>
      <c r="N8" s="385"/>
      <c r="O8" s="385"/>
      <c r="P8" s="7" t="s">
        <v>3</v>
      </c>
      <c r="Q8" s="447"/>
      <c r="R8" s="448"/>
      <c r="S8" s="448"/>
      <c r="T8" s="7" t="s">
        <v>3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3.25" customHeight="1" thickTop="1">
      <c r="A9" s="10" t="s">
        <v>13</v>
      </c>
      <c r="B9" s="11"/>
      <c r="C9" s="11"/>
      <c r="D9" s="12"/>
      <c r="E9" s="386" t="s">
        <v>10</v>
      </c>
      <c r="F9" s="387"/>
      <c r="G9" s="387"/>
      <c r="H9" s="388"/>
      <c r="I9" s="386" t="s">
        <v>12</v>
      </c>
      <c r="J9" s="387"/>
      <c r="K9" s="387"/>
      <c r="L9" s="387"/>
      <c r="M9" s="389"/>
      <c r="N9" s="390"/>
      <c r="O9" s="390"/>
      <c r="P9" s="390"/>
      <c r="Q9" s="387"/>
      <c r="R9" s="387"/>
      <c r="S9" s="387"/>
      <c r="T9" s="38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6.1" customHeight="1" thickBot="1">
      <c r="A10" s="377" t="s">
        <v>9</v>
      </c>
      <c r="B10" s="378"/>
      <c r="C10" s="379"/>
      <c r="D10" s="380"/>
      <c r="E10" s="377" t="s">
        <v>11</v>
      </c>
      <c r="F10" s="378"/>
      <c r="G10" s="379"/>
      <c r="H10" s="380"/>
      <c r="I10" s="350" t="s">
        <v>65</v>
      </c>
      <c r="J10" s="351"/>
      <c r="K10" s="351"/>
      <c r="L10" s="139">
        <f>'全体 (LC-ZEB)（車載型蓄電池等あり）'!L10</f>
        <v>0.6</v>
      </c>
      <c r="M10" s="449"/>
      <c r="N10" s="450"/>
      <c r="O10" s="450"/>
      <c r="P10" s="450"/>
      <c r="Q10" s="378"/>
      <c r="R10" s="378"/>
      <c r="S10" s="378"/>
      <c r="T10" s="378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20.25" thickTop="1" thickBot="1">
      <c r="A11" s="384">
        <f>IF(M8&gt;Q8,Q8,M8)</f>
        <v>0</v>
      </c>
      <c r="B11" s="385"/>
      <c r="C11" s="385"/>
      <c r="D11" s="7" t="s">
        <v>3</v>
      </c>
      <c r="E11" s="384">
        <f>IF(I8&gt;A11,A11,I8)</f>
        <v>0</v>
      </c>
      <c r="F11" s="385"/>
      <c r="G11" s="385"/>
      <c r="H11" s="7" t="s">
        <v>3</v>
      </c>
      <c r="I11" s="329">
        <f>ROUNDDOWN(E11*L10,-3)</f>
        <v>0</v>
      </c>
      <c r="J11" s="330"/>
      <c r="K11" s="330"/>
      <c r="L11" s="7" t="s">
        <v>3</v>
      </c>
      <c r="M11" s="451"/>
      <c r="N11" s="452"/>
      <c r="O11" s="452"/>
      <c r="P11" s="142"/>
      <c r="Q11" s="453"/>
      <c r="R11" s="452"/>
      <c r="S11" s="452"/>
      <c r="T11" s="142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20.25" thickTop="1" thickBot="1">
      <c r="A12" s="144" t="s">
        <v>109</v>
      </c>
      <c r="B12" s="132"/>
      <c r="C12" s="132"/>
      <c r="D12" s="145"/>
      <c r="E12" s="146"/>
      <c r="F12" s="132"/>
      <c r="G12" s="132"/>
      <c r="H12" s="145"/>
      <c r="I12" s="147"/>
      <c r="J12" s="131"/>
      <c r="K12" s="142"/>
      <c r="L12" s="142"/>
      <c r="M12" s="148"/>
      <c r="N12" s="135"/>
      <c r="O12" s="135"/>
      <c r="P12" s="149"/>
      <c r="Q12" s="148"/>
      <c r="R12" s="135"/>
      <c r="S12" s="135"/>
      <c r="T12" s="142"/>
      <c r="U12" s="4"/>
      <c r="V12" s="5"/>
      <c r="W12" s="5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41.25" customHeight="1" thickTop="1">
      <c r="A13" s="454" t="s">
        <v>110</v>
      </c>
      <c r="B13" s="455"/>
      <c r="C13" s="455"/>
      <c r="D13" s="456"/>
      <c r="E13" s="457" t="s">
        <v>111</v>
      </c>
      <c r="F13" s="458"/>
      <c r="G13" s="458"/>
      <c r="H13" s="459"/>
      <c r="I13" s="460" t="s">
        <v>112</v>
      </c>
      <c r="J13" s="461"/>
      <c r="K13" s="461"/>
      <c r="L13" s="462"/>
      <c r="M13" s="457" t="s">
        <v>113</v>
      </c>
      <c r="N13" s="458"/>
      <c r="O13" s="458"/>
      <c r="P13" s="459"/>
      <c r="Q13" s="457" t="s">
        <v>114</v>
      </c>
      <c r="R13" s="463"/>
      <c r="S13" s="463"/>
      <c r="T13" s="464"/>
      <c r="U13" s="4"/>
      <c r="V13" s="5"/>
      <c r="W13" s="5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25.5" customHeight="1" thickBot="1">
      <c r="A14" s="465" t="s">
        <v>115</v>
      </c>
      <c r="B14" s="466"/>
      <c r="C14" s="466"/>
      <c r="D14" s="467"/>
      <c r="E14" s="468"/>
      <c r="F14" s="469"/>
      <c r="G14" s="469"/>
      <c r="H14" s="470"/>
      <c r="I14" s="471"/>
      <c r="J14" s="472"/>
      <c r="K14" s="472"/>
      <c r="L14" s="473"/>
      <c r="M14" s="474" t="s">
        <v>100</v>
      </c>
      <c r="N14" s="475"/>
      <c r="O14" s="475"/>
      <c r="P14" s="476"/>
      <c r="Q14" s="468"/>
      <c r="R14" s="469"/>
      <c r="S14" s="469"/>
      <c r="T14" s="470"/>
      <c r="U14" s="4"/>
      <c r="V14" s="5"/>
      <c r="W14" s="5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20.25" customHeight="1" thickTop="1" thickBot="1">
      <c r="A15" s="447"/>
      <c r="B15" s="448"/>
      <c r="C15" s="448"/>
      <c r="D15" s="7" t="s">
        <v>3</v>
      </c>
      <c r="E15" s="447"/>
      <c r="F15" s="448"/>
      <c r="G15" s="448"/>
      <c r="H15" s="7" t="s">
        <v>3</v>
      </c>
      <c r="I15" s="447"/>
      <c r="J15" s="448"/>
      <c r="K15" s="448"/>
      <c r="L15" s="7" t="s">
        <v>3</v>
      </c>
      <c r="M15" s="487">
        <f>I11+I15</f>
        <v>0</v>
      </c>
      <c r="N15" s="488"/>
      <c r="O15" s="488"/>
      <c r="P15" s="7" t="s">
        <v>3</v>
      </c>
      <c r="Q15" s="447"/>
      <c r="R15" s="448"/>
      <c r="S15" s="448"/>
      <c r="T15" s="7" t="s">
        <v>3</v>
      </c>
      <c r="U15" s="4"/>
      <c r="V15" s="5"/>
      <c r="W15" s="5"/>
      <c r="X15" s="4"/>
      <c r="Y15" s="4"/>
      <c r="Z15" s="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20.25" customHeight="1" thickTop="1">
      <c r="A16" s="454" t="s">
        <v>116</v>
      </c>
      <c r="B16" s="455"/>
      <c r="C16" s="455"/>
      <c r="D16" s="456"/>
      <c r="E16" s="477"/>
      <c r="F16" s="478"/>
      <c r="G16" s="478"/>
      <c r="H16" s="478"/>
      <c r="I16" s="479"/>
      <c r="J16" s="478"/>
      <c r="K16" s="478"/>
      <c r="L16" s="478"/>
      <c r="M16" s="479"/>
      <c r="N16" s="478"/>
      <c r="O16" s="478"/>
      <c r="P16" s="478"/>
      <c r="Q16" s="479"/>
      <c r="R16" s="478"/>
      <c r="S16" s="478"/>
      <c r="T16" s="478"/>
      <c r="U16" s="4"/>
      <c r="V16" s="5"/>
      <c r="W16" s="5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9.5" thickBot="1">
      <c r="A17" s="465" t="s">
        <v>117</v>
      </c>
      <c r="B17" s="466"/>
      <c r="C17" s="466"/>
      <c r="D17" s="467"/>
      <c r="E17" s="480"/>
      <c r="F17" s="260"/>
      <c r="G17" s="260"/>
      <c r="H17" s="260"/>
      <c r="I17" s="481"/>
      <c r="J17" s="260"/>
      <c r="K17" s="260"/>
      <c r="L17" s="260"/>
      <c r="M17" s="481"/>
      <c r="N17" s="260"/>
      <c r="O17" s="260"/>
      <c r="P17" s="260"/>
      <c r="Q17" s="481"/>
      <c r="R17" s="260"/>
      <c r="S17" s="260"/>
      <c r="T17" s="260"/>
      <c r="U17" s="4"/>
      <c r="V17" s="5"/>
      <c r="W17" s="5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20.25" thickTop="1" thickBot="1">
      <c r="A18" s="489">
        <f>Q15-M15</f>
        <v>0</v>
      </c>
      <c r="B18" s="490"/>
      <c r="C18" s="490"/>
      <c r="D18" s="157" t="s">
        <v>7</v>
      </c>
      <c r="E18" s="491"/>
      <c r="F18" s="452"/>
      <c r="G18" s="452"/>
      <c r="H18" s="142"/>
      <c r="I18" s="129"/>
      <c r="J18" s="130"/>
      <c r="K18" s="130"/>
      <c r="L18" s="142"/>
      <c r="M18" s="143"/>
      <c r="N18" s="141"/>
      <c r="O18" s="141"/>
      <c r="P18" s="142"/>
      <c r="Q18" s="143"/>
      <c r="R18" s="141"/>
      <c r="S18" s="141"/>
      <c r="T18" s="142"/>
      <c r="U18" s="4"/>
      <c r="V18" s="5"/>
      <c r="W18" s="5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8" thickTop="1" thickBot="1">
      <c r="A19" s="274" t="s">
        <v>118</v>
      </c>
      <c r="B19" s="274"/>
      <c r="C19" s="274"/>
      <c r="D19" s="274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32"/>
      <c r="R19" s="32"/>
      <c r="S19" s="32"/>
      <c r="T19" s="18"/>
      <c r="U19" s="4"/>
      <c r="V19" s="5"/>
      <c r="W19" s="5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8" customHeight="1" thickTop="1" thickBot="1">
      <c r="A20" s="43" t="s">
        <v>16</v>
      </c>
      <c r="B20" s="279" t="s">
        <v>6</v>
      </c>
      <c r="C20" s="280"/>
      <c r="D20" s="280"/>
      <c r="E20" s="280"/>
      <c r="F20" s="280"/>
      <c r="G20" s="280"/>
      <c r="H20" s="280"/>
      <c r="I20" s="280"/>
      <c r="J20" s="280"/>
      <c r="K20" s="281" t="s">
        <v>27</v>
      </c>
      <c r="L20" s="280"/>
      <c r="M20" s="280"/>
      <c r="N20" s="280"/>
      <c r="O20" s="280"/>
      <c r="P20" s="282"/>
      <c r="Q20" s="281" t="s">
        <v>28</v>
      </c>
      <c r="R20" s="280"/>
      <c r="S20" s="280"/>
      <c r="T20" s="282"/>
      <c r="U20" s="4"/>
      <c r="V20" s="5"/>
      <c r="W20" s="5"/>
      <c r="X20" s="4"/>
      <c r="Y20" s="4"/>
      <c r="Z20" s="6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7.25" customHeight="1" thickTop="1">
      <c r="A21" s="44"/>
      <c r="B21" s="45"/>
      <c r="C21" s="46"/>
      <c r="D21" s="46"/>
      <c r="E21" s="46"/>
      <c r="F21" s="46"/>
      <c r="G21" s="46"/>
      <c r="H21" s="46"/>
      <c r="I21" s="46"/>
      <c r="J21" s="47"/>
      <c r="K21" s="357"/>
      <c r="L21" s="358"/>
      <c r="M21" s="358"/>
      <c r="N21" s="358"/>
      <c r="O21" s="358"/>
      <c r="P21" s="359"/>
      <c r="Q21" s="360"/>
      <c r="R21" s="361"/>
      <c r="S21" s="361"/>
      <c r="T21" s="362"/>
      <c r="U21" s="4"/>
      <c r="V21" s="5"/>
      <c r="W21" s="5"/>
      <c r="X21" s="4"/>
      <c r="Y21" s="4"/>
      <c r="Z21" s="6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1"/>
      <c r="K22" s="267"/>
      <c r="L22" s="313"/>
      <c r="M22" s="313"/>
      <c r="N22" s="313"/>
      <c r="O22" s="313"/>
      <c r="P22" s="314"/>
      <c r="Q22" s="276"/>
      <c r="R22" s="277"/>
      <c r="S22" s="277"/>
      <c r="T22" s="278"/>
      <c r="U22" s="4"/>
      <c r="V22" s="5"/>
      <c r="W22" s="5"/>
      <c r="X22" s="4"/>
      <c r="Y22" s="4"/>
      <c r="Z22" s="6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267"/>
      <c r="L23" s="318"/>
      <c r="M23" s="318"/>
      <c r="N23" s="318"/>
      <c r="O23" s="318"/>
      <c r="P23" s="314"/>
      <c r="Q23" s="315"/>
      <c r="R23" s="316"/>
      <c r="S23" s="316"/>
      <c r="T23" s="317"/>
      <c r="U23" s="4"/>
      <c r="V23" s="5"/>
      <c r="W23" s="5"/>
      <c r="X23" s="4"/>
      <c r="Y23" s="4"/>
      <c r="Z23" s="6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267"/>
      <c r="L24" s="318"/>
      <c r="M24" s="318"/>
      <c r="N24" s="318"/>
      <c r="O24" s="318"/>
      <c r="P24" s="314"/>
      <c r="Q24" s="276"/>
      <c r="R24" s="277"/>
      <c r="S24" s="277"/>
      <c r="T24" s="278"/>
      <c r="U24" s="4"/>
      <c r="V24" s="5"/>
      <c r="W24" s="5"/>
      <c r="X24" s="4"/>
      <c r="Y24" s="4"/>
      <c r="Z24" s="6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267"/>
      <c r="L25" s="318"/>
      <c r="M25" s="318"/>
      <c r="N25" s="318"/>
      <c r="O25" s="318"/>
      <c r="P25" s="314"/>
      <c r="Q25" s="276"/>
      <c r="R25" s="277"/>
      <c r="S25" s="277"/>
      <c r="T25" s="278"/>
      <c r="U25" s="4"/>
      <c r="V25" s="5"/>
      <c r="W25" s="5"/>
      <c r="X25" s="4"/>
      <c r="Y25" s="4"/>
      <c r="Z25" s="6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267"/>
      <c r="L26" s="318"/>
      <c r="M26" s="318"/>
      <c r="N26" s="318"/>
      <c r="O26" s="318"/>
      <c r="P26" s="314"/>
      <c r="Q26" s="276"/>
      <c r="R26" s="277"/>
      <c r="S26" s="277"/>
      <c r="T26" s="27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267"/>
      <c r="L27" s="313"/>
      <c r="M27" s="313"/>
      <c r="N27" s="313"/>
      <c r="O27" s="313"/>
      <c r="P27" s="314"/>
      <c r="Q27" s="276"/>
      <c r="R27" s="277"/>
      <c r="S27" s="277"/>
      <c r="T27" s="27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67"/>
      <c r="L28" s="313"/>
      <c r="M28" s="313"/>
      <c r="N28" s="313"/>
      <c r="O28" s="313"/>
      <c r="P28" s="314"/>
      <c r="Q28" s="315"/>
      <c r="R28" s="316"/>
      <c r="S28" s="316"/>
      <c r="T28" s="31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67"/>
      <c r="L29" s="313"/>
      <c r="M29" s="313"/>
      <c r="N29" s="313"/>
      <c r="O29" s="313"/>
      <c r="P29" s="314"/>
      <c r="Q29" s="276"/>
      <c r="R29" s="277"/>
      <c r="S29" s="277"/>
      <c r="T29" s="27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>
      <c r="A30" s="48"/>
      <c r="B30" s="49"/>
      <c r="C30" s="50"/>
      <c r="D30" s="50"/>
      <c r="E30" s="50"/>
      <c r="F30" s="50"/>
      <c r="G30" s="50"/>
      <c r="H30" s="50"/>
      <c r="I30" s="50"/>
      <c r="J30" s="55"/>
      <c r="K30" s="267"/>
      <c r="L30" s="313"/>
      <c r="M30" s="313"/>
      <c r="N30" s="313"/>
      <c r="O30" s="313"/>
      <c r="P30" s="314"/>
      <c r="Q30" s="276"/>
      <c r="R30" s="277"/>
      <c r="S30" s="277"/>
      <c r="T30" s="27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6.5" customHeight="1">
      <c r="A31" s="48"/>
      <c r="B31" s="49"/>
      <c r="C31" s="50"/>
      <c r="D31" s="50"/>
      <c r="E31" s="50"/>
      <c r="F31" s="50"/>
      <c r="G31" s="50"/>
      <c r="H31" s="50"/>
      <c r="I31" s="50"/>
      <c r="J31" s="51"/>
      <c r="K31" s="267"/>
      <c r="L31" s="313"/>
      <c r="M31" s="313"/>
      <c r="N31" s="313"/>
      <c r="O31" s="313"/>
      <c r="P31" s="314"/>
      <c r="Q31" s="276"/>
      <c r="R31" s="277"/>
      <c r="S31" s="277"/>
      <c r="T31" s="278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6.5" customHeight="1">
      <c r="A32" s="48"/>
      <c r="B32" s="49"/>
      <c r="C32" s="50"/>
      <c r="D32" s="50"/>
      <c r="E32" s="50"/>
      <c r="F32" s="50"/>
      <c r="G32" s="50"/>
      <c r="H32" s="50"/>
      <c r="I32" s="50"/>
      <c r="J32" s="51"/>
      <c r="K32" s="267"/>
      <c r="L32" s="313"/>
      <c r="M32" s="313"/>
      <c r="N32" s="313"/>
      <c r="O32" s="313"/>
      <c r="P32" s="314"/>
      <c r="Q32" s="52"/>
      <c r="R32" s="53"/>
      <c r="S32" s="53"/>
      <c r="T32" s="5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16.5" customHeight="1">
      <c r="A33" s="48"/>
      <c r="B33" s="49"/>
      <c r="C33" s="50"/>
      <c r="D33" s="50"/>
      <c r="E33" s="50"/>
      <c r="F33" s="50"/>
      <c r="G33" s="50"/>
      <c r="H33" s="50"/>
      <c r="I33" s="50"/>
      <c r="J33" s="51"/>
      <c r="K33" s="267"/>
      <c r="L33" s="313"/>
      <c r="M33" s="313"/>
      <c r="N33" s="313"/>
      <c r="O33" s="313"/>
      <c r="P33" s="314"/>
      <c r="Q33" s="52"/>
      <c r="R33" s="53"/>
      <c r="S33" s="53"/>
      <c r="T33" s="5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>
      <c r="A34" s="48"/>
      <c r="B34" s="49"/>
      <c r="C34" s="50"/>
      <c r="D34" s="50"/>
      <c r="E34" s="50"/>
      <c r="F34" s="50"/>
      <c r="G34" s="50"/>
      <c r="H34" s="50"/>
      <c r="I34" s="50"/>
      <c r="J34" s="51"/>
      <c r="K34" s="267"/>
      <c r="L34" s="313"/>
      <c r="M34" s="313"/>
      <c r="N34" s="313"/>
      <c r="O34" s="313"/>
      <c r="P34" s="314"/>
      <c r="Q34" s="52"/>
      <c r="R34" s="53"/>
      <c r="S34" s="53"/>
      <c r="T34" s="5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48"/>
      <c r="B35" s="49"/>
      <c r="C35" s="50"/>
      <c r="D35" s="50"/>
      <c r="E35" s="50"/>
      <c r="F35" s="50"/>
      <c r="G35" s="50"/>
      <c r="H35" s="50"/>
      <c r="I35" s="50"/>
      <c r="J35" s="51"/>
      <c r="K35" s="267"/>
      <c r="L35" s="313"/>
      <c r="M35" s="313"/>
      <c r="N35" s="313"/>
      <c r="O35" s="313"/>
      <c r="P35" s="314"/>
      <c r="Q35" s="52"/>
      <c r="R35" s="53"/>
      <c r="S35" s="53"/>
      <c r="T35" s="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48"/>
      <c r="B36" s="49"/>
      <c r="C36" s="50"/>
      <c r="D36" s="50"/>
      <c r="E36" s="50"/>
      <c r="F36" s="50"/>
      <c r="G36" s="50"/>
      <c r="H36" s="50"/>
      <c r="I36" s="50"/>
      <c r="J36" s="51"/>
      <c r="K36" s="267"/>
      <c r="L36" s="313"/>
      <c r="M36" s="313"/>
      <c r="N36" s="313"/>
      <c r="O36" s="313"/>
      <c r="P36" s="314"/>
      <c r="Q36" s="52"/>
      <c r="R36" s="53"/>
      <c r="S36" s="53"/>
      <c r="T36" s="5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48"/>
      <c r="B37" s="49"/>
      <c r="C37" s="50"/>
      <c r="D37" s="50"/>
      <c r="E37" s="50"/>
      <c r="F37" s="50"/>
      <c r="G37" s="50"/>
      <c r="H37" s="50"/>
      <c r="I37" s="50"/>
      <c r="J37" s="51"/>
      <c r="K37" s="267"/>
      <c r="L37" s="313"/>
      <c r="M37" s="313"/>
      <c r="N37" s="313"/>
      <c r="O37" s="313"/>
      <c r="P37" s="314"/>
      <c r="Q37" s="52"/>
      <c r="R37" s="53"/>
      <c r="S37" s="53"/>
      <c r="T37" s="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 thickBot="1">
      <c r="A38" s="48"/>
      <c r="B38" s="56"/>
      <c r="C38" s="57"/>
      <c r="D38" s="57"/>
      <c r="E38" s="57"/>
      <c r="F38" s="57"/>
      <c r="G38" s="57"/>
      <c r="H38" s="57"/>
      <c r="I38" s="57"/>
      <c r="J38" s="58"/>
      <c r="K38" s="411"/>
      <c r="L38" s="412"/>
      <c r="M38" s="412"/>
      <c r="N38" s="412"/>
      <c r="O38" s="412"/>
      <c r="P38" s="413"/>
      <c r="Q38" s="52"/>
      <c r="R38" s="53"/>
      <c r="S38" s="53"/>
      <c r="T38" s="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23.25" customHeight="1" thickTop="1" thickBot="1">
      <c r="A39" s="305" t="s">
        <v>18</v>
      </c>
      <c r="B39" s="306"/>
      <c r="C39" s="306"/>
      <c r="D39" s="306"/>
      <c r="E39" s="306"/>
      <c r="F39" s="306"/>
      <c r="G39" s="306"/>
      <c r="H39" s="306"/>
      <c r="I39" s="306"/>
      <c r="J39" s="307"/>
      <c r="K39" s="308">
        <f>SUM(K21:P38)</f>
        <v>0</v>
      </c>
      <c r="L39" s="309"/>
      <c r="M39" s="309"/>
      <c r="N39" s="309"/>
      <c r="O39" s="309"/>
      <c r="P39" s="24" t="s">
        <v>36</v>
      </c>
      <c r="Q39" s="22"/>
      <c r="R39" s="23"/>
      <c r="S39" s="23"/>
      <c r="T39" s="2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8" customHeight="1" thickTop="1">
      <c r="A40" s="382"/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  <c r="O40" s="382"/>
      <c r="P40" s="382"/>
      <c r="Q40" s="382"/>
      <c r="R40" s="134"/>
      <c r="S40" s="134"/>
      <c r="T40" s="133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>
      <c r="A41" s="158"/>
      <c r="B41" s="158"/>
      <c r="C41" s="158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3"/>
      <c r="P41" s="13"/>
      <c r="Q41" s="159"/>
      <c r="R41" s="159"/>
      <c r="S41" s="13"/>
      <c r="T41" s="13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9.5" customHeight="1">
      <c r="A42" s="494" t="s">
        <v>24</v>
      </c>
      <c r="B42" s="495"/>
      <c r="C42" s="495"/>
      <c r="D42" s="495"/>
      <c r="E42" s="496" t="s">
        <v>24</v>
      </c>
      <c r="F42" s="497"/>
      <c r="G42" s="497"/>
      <c r="H42" s="497"/>
      <c r="I42" s="498" t="s">
        <v>24</v>
      </c>
      <c r="J42" s="497"/>
      <c r="K42" s="498" t="s">
        <v>24</v>
      </c>
      <c r="L42" s="498"/>
      <c r="M42" s="499"/>
      <c r="N42" s="500"/>
      <c r="O42" s="501"/>
      <c r="P42" s="501"/>
      <c r="Q42" s="502"/>
      <c r="R42" s="492" t="s">
        <v>24</v>
      </c>
      <c r="S42" s="493"/>
      <c r="T42" s="493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s="1" customFormat="1">
      <c r="A43" s="494" t="s">
        <v>24</v>
      </c>
      <c r="B43" s="495"/>
      <c r="C43" s="495"/>
      <c r="D43" s="495"/>
      <c r="E43" s="496" t="s">
        <v>24</v>
      </c>
      <c r="F43" s="497"/>
      <c r="G43" s="497"/>
      <c r="H43" s="497"/>
      <c r="I43" s="498" t="s">
        <v>24</v>
      </c>
      <c r="J43" s="497"/>
      <c r="K43" s="498" t="s">
        <v>24</v>
      </c>
      <c r="L43" s="498"/>
      <c r="M43" s="499"/>
      <c r="N43" s="500"/>
      <c r="O43" s="501"/>
      <c r="P43" s="501"/>
      <c r="Q43" s="502"/>
      <c r="R43" s="492" t="s">
        <v>24</v>
      </c>
      <c r="S43" s="493"/>
      <c r="T43" s="493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</row>
    <row r="44" spans="1:38" s="1" customFormat="1">
      <c r="A44" s="494"/>
      <c r="B44" s="495"/>
      <c r="C44" s="495"/>
      <c r="D44" s="495"/>
      <c r="E44" s="496" t="s">
        <v>24</v>
      </c>
      <c r="F44" s="497"/>
      <c r="G44" s="497"/>
      <c r="H44" s="497"/>
      <c r="I44" s="498" t="s">
        <v>24</v>
      </c>
      <c r="J44" s="497"/>
      <c r="K44" s="498" t="s">
        <v>24</v>
      </c>
      <c r="L44" s="498"/>
      <c r="M44" s="499"/>
      <c r="N44" s="500"/>
      <c r="O44" s="501"/>
      <c r="P44" s="501"/>
      <c r="Q44" s="502"/>
      <c r="R44" s="492" t="s">
        <v>24</v>
      </c>
      <c r="S44" s="493"/>
      <c r="T44" s="493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</row>
    <row r="45" spans="1:38" s="1" customFormat="1">
      <c r="A45" s="494" t="s">
        <v>24</v>
      </c>
      <c r="B45" s="495"/>
      <c r="C45" s="495"/>
      <c r="D45" s="495"/>
      <c r="E45" s="496" t="s">
        <v>24</v>
      </c>
      <c r="F45" s="497"/>
      <c r="G45" s="497"/>
      <c r="H45" s="497"/>
      <c r="I45" s="498" t="s">
        <v>24</v>
      </c>
      <c r="J45" s="497"/>
      <c r="K45" s="498" t="s">
        <v>24</v>
      </c>
      <c r="L45" s="498"/>
      <c r="M45" s="499"/>
      <c r="N45" s="500"/>
      <c r="O45" s="501"/>
      <c r="P45" s="501"/>
      <c r="Q45" s="502"/>
      <c r="R45" s="492" t="s">
        <v>24</v>
      </c>
      <c r="S45" s="493"/>
      <c r="T45" s="493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</row>
    <row r="46" spans="1:38" s="1" customFormat="1">
      <c r="A46" s="494" t="s">
        <v>24</v>
      </c>
      <c r="B46" s="495"/>
      <c r="C46" s="495"/>
      <c r="D46" s="495"/>
      <c r="E46" s="496" t="s">
        <v>24</v>
      </c>
      <c r="F46" s="497"/>
      <c r="G46" s="497"/>
      <c r="H46" s="497"/>
      <c r="I46" s="498" t="s">
        <v>24</v>
      </c>
      <c r="J46" s="497"/>
      <c r="K46" s="498" t="s">
        <v>24</v>
      </c>
      <c r="L46" s="498"/>
      <c r="M46" s="499"/>
      <c r="N46" s="500"/>
      <c r="O46" s="501"/>
      <c r="P46" s="501"/>
      <c r="Q46" s="502"/>
      <c r="R46" s="492" t="s">
        <v>24</v>
      </c>
      <c r="S46" s="493"/>
      <c r="T46" s="493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</row>
    <row r="47" spans="1:38" s="1" customFormat="1">
      <c r="A47" s="494" t="s">
        <v>25</v>
      </c>
      <c r="B47" s="495"/>
      <c r="C47" s="495"/>
      <c r="D47" s="495"/>
      <c r="E47" s="496" t="s">
        <v>24</v>
      </c>
      <c r="F47" s="497"/>
      <c r="G47" s="497"/>
      <c r="H47" s="497"/>
      <c r="I47" s="498" t="s">
        <v>24</v>
      </c>
      <c r="J47" s="497"/>
      <c r="K47" s="498" t="s">
        <v>24</v>
      </c>
      <c r="L47" s="498"/>
      <c r="M47" s="499"/>
      <c r="N47" s="500"/>
      <c r="O47" s="501"/>
      <c r="P47" s="501"/>
      <c r="Q47" s="502"/>
      <c r="R47" s="492" t="s">
        <v>24</v>
      </c>
      <c r="S47" s="493"/>
      <c r="T47" s="493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38" s="1" customFormat="1">
      <c r="A48" s="494" t="s">
        <v>24</v>
      </c>
      <c r="B48" s="495"/>
      <c r="C48" s="495"/>
      <c r="D48" s="495"/>
      <c r="E48" s="496" t="s">
        <v>24</v>
      </c>
      <c r="F48" s="497"/>
      <c r="G48" s="497"/>
      <c r="H48" s="497"/>
      <c r="I48" s="498" t="s">
        <v>24</v>
      </c>
      <c r="J48" s="497"/>
      <c r="K48" s="498" t="s">
        <v>24</v>
      </c>
      <c r="L48" s="498"/>
      <c r="M48" s="499"/>
      <c r="N48" s="500"/>
      <c r="O48" s="501"/>
      <c r="P48" s="501"/>
      <c r="Q48" s="502"/>
      <c r="R48" s="492" t="s">
        <v>24</v>
      </c>
      <c r="S48" s="493"/>
      <c r="T48" s="493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</row>
    <row r="49" spans="1:20">
      <c r="A49" s="494" t="s">
        <v>24</v>
      </c>
      <c r="B49" s="495"/>
      <c r="C49" s="495"/>
      <c r="D49" s="495"/>
      <c r="E49" s="504" t="s">
        <v>24</v>
      </c>
      <c r="F49" s="505"/>
      <c r="G49" s="505"/>
      <c r="H49" s="505"/>
      <c r="I49" s="498" t="s">
        <v>24</v>
      </c>
      <c r="J49" s="497"/>
      <c r="K49" s="498" t="s">
        <v>24</v>
      </c>
      <c r="L49" s="498"/>
      <c r="M49" s="499"/>
      <c r="N49" s="500"/>
      <c r="O49" s="501"/>
      <c r="P49" s="501"/>
      <c r="Q49" s="502"/>
      <c r="R49" s="492" t="s">
        <v>24</v>
      </c>
      <c r="S49" s="493"/>
      <c r="T49" s="493"/>
    </row>
    <row r="50" spans="1:20">
      <c r="A50" s="494" t="s">
        <v>24</v>
      </c>
      <c r="B50" s="495"/>
      <c r="C50" s="495"/>
      <c r="D50" s="495"/>
      <c r="E50" s="504" t="s">
        <v>24</v>
      </c>
      <c r="F50" s="505"/>
      <c r="G50" s="505"/>
      <c r="H50" s="505"/>
      <c r="I50" s="498" t="s">
        <v>24</v>
      </c>
      <c r="J50" s="497"/>
      <c r="K50" s="498" t="s">
        <v>24</v>
      </c>
      <c r="L50" s="498"/>
      <c r="M50" s="499"/>
      <c r="N50" s="500"/>
      <c r="O50" s="501"/>
      <c r="P50" s="501"/>
      <c r="Q50" s="502"/>
      <c r="R50" s="492" t="s">
        <v>24</v>
      </c>
      <c r="S50" s="493"/>
      <c r="T50" s="493"/>
    </row>
    <row r="51" spans="1:20">
      <c r="A51" s="494" t="s">
        <v>24</v>
      </c>
      <c r="B51" s="495"/>
      <c r="C51" s="495"/>
      <c r="D51" s="495"/>
      <c r="E51" s="504" t="s">
        <v>24</v>
      </c>
      <c r="F51" s="505"/>
      <c r="G51" s="505"/>
      <c r="H51" s="505"/>
      <c r="I51" s="498" t="s">
        <v>24</v>
      </c>
      <c r="J51" s="497"/>
      <c r="K51" s="498" t="s">
        <v>24</v>
      </c>
      <c r="L51" s="498"/>
      <c r="M51" s="499"/>
      <c r="N51" s="500"/>
      <c r="O51" s="501"/>
      <c r="P51" s="501"/>
      <c r="Q51" s="502"/>
      <c r="R51" s="492" t="s">
        <v>24</v>
      </c>
      <c r="S51" s="493"/>
      <c r="T51" s="493"/>
    </row>
    <row r="52" spans="1:20">
      <c r="A52" s="494" t="s">
        <v>24</v>
      </c>
      <c r="B52" s="495"/>
      <c r="C52" s="495"/>
      <c r="D52" s="495"/>
      <c r="E52" s="504" t="s">
        <v>24</v>
      </c>
      <c r="F52" s="505"/>
      <c r="G52" s="505"/>
      <c r="H52" s="505"/>
      <c r="I52" s="498" t="s">
        <v>24</v>
      </c>
      <c r="J52" s="497"/>
      <c r="K52" s="498" t="s">
        <v>24</v>
      </c>
      <c r="L52" s="498"/>
      <c r="M52" s="499"/>
      <c r="N52" s="500"/>
      <c r="O52" s="501"/>
      <c r="P52" s="501"/>
      <c r="Q52" s="502"/>
      <c r="R52" s="492" t="s">
        <v>24</v>
      </c>
      <c r="S52" s="493"/>
      <c r="T52" s="493"/>
    </row>
    <row r="53" spans="1:20">
      <c r="A53" s="494" t="s">
        <v>24</v>
      </c>
      <c r="B53" s="495"/>
      <c r="C53" s="495"/>
      <c r="D53" s="495"/>
      <c r="E53" s="504" t="s">
        <v>24</v>
      </c>
      <c r="F53" s="505"/>
      <c r="G53" s="505"/>
      <c r="H53" s="505"/>
      <c r="I53" s="498" t="s">
        <v>24</v>
      </c>
      <c r="J53" s="497"/>
      <c r="K53" s="498" t="s">
        <v>24</v>
      </c>
      <c r="L53" s="498"/>
      <c r="M53" s="499"/>
      <c r="N53" s="500"/>
      <c r="O53" s="501"/>
      <c r="P53" s="501"/>
      <c r="Q53" s="502"/>
      <c r="R53" s="492" t="s">
        <v>25</v>
      </c>
      <c r="S53" s="493"/>
      <c r="T53" s="493"/>
    </row>
    <row r="54" spans="1:20">
      <c r="A54" s="160"/>
      <c r="B54" s="161"/>
      <c r="C54" s="161"/>
      <c r="D54" s="161"/>
      <c r="E54" s="165"/>
      <c r="F54" s="166"/>
      <c r="G54" s="166"/>
      <c r="H54" s="166"/>
      <c r="I54" s="162"/>
      <c r="J54" s="9"/>
      <c r="K54" s="162"/>
      <c r="L54" s="162"/>
      <c r="M54" s="1"/>
      <c r="N54" s="500"/>
      <c r="O54" s="501"/>
      <c r="P54" s="501"/>
      <c r="Q54" s="502"/>
      <c r="R54" s="163"/>
      <c r="S54" s="164"/>
      <c r="T54" s="164"/>
    </row>
    <row r="55" spans="1:20">
      <c r="A55" s="494" t="s">
        <v>24</v>
      </c>
      <c r="B55" s="495" t="s">
        <v>23</v>
      </c>
      <c r="C55" s="495" t="s">
        <v>23</v>
      </c>
      <c r="D55" s="495" t="s">
        <v>23</v>
      </c>
      <c r="E55" s="496" t="s">
        <v>24</v>
      </c>
      <c r="F55" s="497"/>
      <c r="G55" s="497"/>
      <c r="H55" s="497"/>
      <c r="I55" s="498" t="s">
        <v>25</v>
      </c>
      <c r="J55" s="497"/>
      <c r="K55" s="498" t="s">
        <v>24</v>
      </c>
      <c r="L55" s="498"/>
      <c r="M55" s="499"/>
      <c r="N55" s="500"/>
      <c r="O55" s="501"/>
      <c r="P55" s="501"/>
      <c r="Q55" s="502"/>
      <c r="R55" s="492" t="s">
        <v>24</v>
      </c>
      <c r="S55" s="493"/>
      <c r="T55" s="493"/>
    </row>
    <row r="56" spans="1:20" ht="18.75" customHeight="1">
      <c r="A56" s="494" t="s">
        <v>24</v>
      </c>
      <c r="B56" s="495" t="s">
        <v>23</v>
      </c>
      <c r="C56" s="495" t="s">
        <v>23</v>
      </c>
      <c r="D56" s="495" t="s">
        <v>23</v>
      </c>
      <c r="E56" s="496" t="s">
        <v>24</v>
      </c>
      <c r="F56" s="497"/>
      <c r="G56" s="497"/>
      <c r="H56" s="497"/>
      <c r="I56" s="498" t="s">
        <v>24</v>
      </c>
      <c r="J56" s="497"/>
      <c r="K56" s="498" t="s">
        <v>24</v>
      </c>
      <c r="L56" s="498"/>
      <c r="M56" s="499"/>
      <c r="N56" s="500"/>
      <c r="O56" s="501"/>
      <c r="P56" s="501"/>
      <c r="Q56" s="502"/>
      <c r="R56" s="492" t="s">
        <v>24</v>
      </c>
      <c r="S56" s="493"/>
      <c r="T56" s="493"/>
    </row>
    <row r="57" spans="1:20">
      <c r="A57" s="27"/>
      <c r="B57" s="28"/>
      <c r="C57" s="28"/>
      <c r="D57" s="28"/>
    </row>
  </sheetData>
  <mergeCells count="170">
    <mergeCell ref="R55:T55"/>
    <mergeCell ref="A56:D56"/>
    <mergeCell ref="E56:H56"/>
    <mergeCell ref="I56:J56"/>
    <mergeCell ref="K56:M56"/>
    <mergeCell ref="N56:Q56"/>
    <mergeCell ref="R56:T56"/>
    <mergeCell ref="N54:Q54"/>
    <mergeCell ref="A55:D55"/>
    <mergeCell ref="E55:H55"/>
    <mergeCell ref="I55:J55"/>
    <mergeCell ref="K55:M55"/>
    <mergeCell ref="N55:Q55"/>
    <mergeCell ref="A53:D53"/>
    <mergeCell ref="E53:H53"/>
    <mergeCell ref="I53:J53"/>
    <mergeCell ref="K53:M53"/>
    <mergeCell ref="N53:Q53"/>
    <mergeCell ref="R53:T53"/>
    <mergeCell ref="A52:D52"/>
    <mergeCell ref="E52:H52"/>
    <mergeCell ref="I52:J52"/>
    <mergeCell ref="K52:M52"/>
    <mergeCell ref="N52:Q52"/>
    <mergeCell ref="R52:T52"/>
    <mergeCell ref="A51:D51"/>
    <mergeCell ref="E51:H51"/>
    <mergeCell ref="I51:J51"/>
    <mergeCell ref="K51:M51"/>
    <mergeCell ref="N51:Q51"/>
    <mergeCell ref="R51:T51"/>
    <mergeCell ref="A50:D50"/>
    <mergeCell ref="E50:H50"/>
    <mergeCell ref="I50:J50"/>
    <mergeCell ref="K50:M50"/>
    <mergeCell ref="N50:Q50"/>
    <mergeCell ref="R50:T50"/>
    <mergeCell ref="A49:D49"/>
    <mergeCell ref="E49:H49"/>
    <mergeCell ref="I49:J49"/>
    <mergeCell ref="K49:M49"/>
    <mergeCell ref="N49:Q49"/>
    <mergeCell ref="R49:T49"/>
    <mergeCell ref="A48:D48"/>
    <mergeCell ref="E48:H48"/>
    <mergeCell ref="I48:J48"/>
    <mergeCell ref="K48:M48"/>
    <mergeCell ref="N48:Q48"/>
    <mergeCell ref="R48:T48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R42:T42"/>
    <mergeCell ref="A43:D43"/>
    <mergeCell ref="E43:H43"/>
    <mergeCell ref="I43:J43"/>
    <mergeCell ref="K43:M43"/>
    <mergeCell ref="N43:Q43"/>
    <mergeCell ref="R43:T43"/>
    <mergeCell ref="A40:Q40"/>
    <mergeCell ref="A42:D42"/>
    <mergeCell ref="E42:H42"/>
    <mergeCell ref="I42:J42"/>
    <mergeCell ref="K42:M42"/>
    <mergeCell ref="N42:Q42"/>
    <mergeCell ref="K34:P34"/>
    <mergeCell ref="K35:P35"/>
    <mergeCell ref="K36:P36"/>
    <mergeCell ref="K37:P37"/>
    <mergeCell ref="K38:P38"/>
    <mergeCell ref="A39:J39"/>
    <mergeCell ref="K39:O39"/>
    <mergeCell ref="K30:P30"/>
    <mergeCell ref="Q30:T30"/>
    <mergeCell ref="K31:P31"/>
    <mergeCell ref="Q31:T31"/>
    <mergeCell ref="K32:P32"/>
    <mergeCell ref="K33:P33"/>
    <mergeCell ref="K28:P28"/>
    <mergeCell ref="Q28:T28"/>
    <mergeCell ref="K29:P29"/>
    <mergeCell ref="Q29:T29"/>
    <mergeCell ref="K24:P24"/>
    <mergeCell ref="Q24:T24"/>
    <mergeCell ref="K25:P25"/>
    <mergeCell ref="Q25:T25"/>
    <mergeCell ref="K26:P26"/>
    <mergeCell ref="Q26:T26"/>
    <mergeCell ref="K23:P23"/>
    <mergeCell ref="Q23:T23"/>
    <mergeCell ref="A18:C18"/>
    <mergeCell ref="E18:G18"/>
    <mergeCell ref="A19:P19"/>
    <mergeCell ref="B20:J20"/>
    <mergeCell ref="K20:P20"/>
    <mergeCell ref="Q20:T20"/>
    <mergeCell ref="K27:P27"/>
    <mergeCell ref="Q27:T27"/>
    <mergeCell ref="A17:D17"/>
    <mergeCell ref="E17:H17"/>
    <mergeCell ref="I17:L17"/>
    <mergeCell ref="M17:P17"/>
    <mergeCell ref="Q17:T17"/>
    <mergeCell ref="K21:P21"/>
    <mergeCell ref="Q21:T21"/>
    <mergeCell ref="K22:P22"/>
    <mergeCell ref="Q22:T22"/>
    <mergeCell ref="A15:C15"/>
    <mergeCell ref="E15:G15"/>
    <mergeCell ref="I15:K15"/>
    <mergeCell ref="M15:O15"/>
    <mergeCell ref="Q15:S15"/>
    <mergeCell ref="A16:D16"/>
    <mergeCell ref="E16:H16"/>
    <mergeCell ref="I16:L16"/>
    <mergeCell ref="M16:P16"/>
    <mergeCell ref="Q16:T16"/>
    <mergeCell ref="A13:D13"/>
    <mergeCell ref="E13:H13"/>
    <mergeCell ref="I13:L13"/>
    <mergeCell ref="M13:P13"/>
    <mergeCell ref="Q13:T13"/>
    <mergeCell ref="A14:D14"/>
    <mergeCell ref="E14:H14"/>
    <mergeCell ref="I14:L14"/>
    <mergeCell ref="M14:P14"/>
    <mergeCell ref="Q14:T14"/>
    <mergeCell ref="E9:H9"/>
    <mergeCell ref="I9:L9"/>
    <mergeCell ref="M9:P10"/>
    <mergeCell ref="Q9:T9"/>
    <mergeCell ref="A10:D10"/>
    <mergeCell ref="E10:H10"/>
    <mergeCell ref="I10:K10"/>
    <mergeCell ref="Q10:T10"/>
    <mergeCell ref="A11:C11"/>
    <mergeCell ref="E11:G11"/>
    <mergeCell ref="I11:K11"/>
    <mergeCell ref="M11:O11"/>
    <mergeCell ref="Q11:S11"/>
    <mergeCell ref="E6:H7"/>
    <mergeCell ref="I6:L6"/>
    <mergeCell ref="M6:P7"/>
    <mergeCell ref="I7:L7"/>
    <mergeCell ref="A8:C8"/>
    <mergeCell ref="E8:G8"/>
    <mergeCell ref="I8:K8"/>
    <mergeCell ref="M8:O8"/>
    <mergeCell ref="Q8:S8"/>
  </mergeCells>
  <phoneticPr fontId="3"/>
  <dataValidations count="3">
    <dataValidation allowBlank="1" showInputMessage="1" sqref="Q21:Q39 A39 R32:T39 P39 B21:B38 J30:K30 K23 K25:K29 K31:K38" xr:uid="{50A9C023-A581-444F-AC28-14B8FFD9C1B3}"/>
    <dataValidation type="list" allowBlank="1" showInputMessage="1" sqref="A21:A38" xr:uid="{185249CC-26A0-406D-9A32-88907F1DF505}">
      <formula1>"BELS,設備費,工事費,事務費"</formula1>
    </dataValidation>
    <dataValidation type="list" allowBlank="1" showInputMessage="1" showErrorMessage="1" sqref="I10:K10" xr:uid="{A8E89E6E-EE8F-4F2C-86BB-8C5C03220CC6}">
      <formula1>$AD$2:$AD$4</formula1>
    </dataValidation>
  </dataValidations>
  <pageMargins left="0.70866141732283472" right="0" top="0.74803149606299213" bottom="0" header="0.31496062992125984" footer="0.31496062992125984"/>
  <pageSetup paperSize="9" scale="95" orientation="portrait" horizontalDpi="1200" verticalDpi="1200" r:id="rId1"/>
  <rowBreaks count="1" manualBreakCount="1">
    <brk id="39" max="19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3" t="s">
        <v>103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319" t="s">
        <v>87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8"/>
      <c r="V2" s="116"/>
      <c r="W2" s="91"/>
      <c r="X2" s="91"/>
      <c r="Y2" s="91"/>
      <c r="Z2" s="91"/>
      <c r="AA2" s="91"/>
      <c r="AB2" s="9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319" t="s">
        <v>101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V3" s="118"/>
      <c r="W3" s="92"/>
      <c r="X3" s="92"/>
      <c r="Y3" s="92"/>
      <c r="Z3" s="92"/>
      <c r="AA3" s="92"/>
      <c r="AB3" s="92"/>
      <c r="AC3" s="36"/>
      <c r="AD3" s="35"/>
      <c r="AE3" s="4"/>
    </row>
    <row r="4" spans="1:38" ht="19.5" thickBot="1">
      <c r="A4" s="14" t="s">
        <v>141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4" t="s">
        <v>64</v>
      </c>
      <c r="X4" s="75"/>
      <c r="Y4" s="75"/>
      <c r="Z4" s="75"/>
      <c r="AA4" s="75"/>
      <c r="AB4" s="75"/>
      <c r="AC4" s="75"/>
      <c r="AD4" s="75"/>
      <c r="AE4" s="75"/>
    </row>
    <row r="5" spans="1:38" s="1" customFormat="1" ht="17.25" customHeight="1" thickTop="1">
      <c r="A5" s="15" t="s">
        <v>0</v>
      </c>
      <c r="B5" s="16"/>
      <c r="C5" s="16"/>
      <c r="D5" s="17"/>
      <c r="E5" s="321" t="s">
        <v>15</v>
      </c>
      <c r="F5" s="322"/>
      <c r="G5" s="322"/>
      <c r="H5" s="323"/>
      <c r="I5" s="321" t="s">
        <v>1</v>
      </c>
      <c r="J5" s="322"/>
      <c r="K5" s="322"/>
      <c r="L5" s="323"/>
      <c r="M5" s="321" t="s">
        <v>108</v>
      </c>
      <c r="N5" s="322"/>
      <c r="O5" s="322"/>
      <c r="P5" s="323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324"/>
      <c r="F6" s="325"/>
      <c r="G6" s="325"/>
      <c r="H6" s="326"/>
      <c r="I6" s="327" t="s">
        <v>2</v>
      </c>
      <c r="J6" s="275"/>
      <c r="K6" s="275"/>
      <c r="L6" s="328"/>
      <c r="M6" s="324"/>
      <c r="N6" s="325"/>
      <c r="O6" s="325"/>
      <c r="P6" s="326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331">
        <v>150000000</v>
      </c>
      <c r="B7" s="332"/>
      <c r="C7" s="332"/>
      <c r="D7" s="39" t="s">
        <v>7</v>
      </c>
      <c r="E7" s="331">
        <v>0</v>
      </c>
      <c r="F7" s="332"/>
      <c r="G7" s="332"/>
      <c r="H7" s="39" t="s">
        <v>7</v>
      </c>
      <c r="I7" s="329">
        <f>A7-E7</f>
        <v>150000000</v>
      </c>
      <c r="J7" s="330"/>
      <c r="K7" s="330"/>
      <c r="L7" s="39" t="s">
        <v>3</v>
      </c>
      <c r="M7" s="333">
        <f>K31</f>
        <v>58200000</v>
      </c>
      <c r="N7" s="334"/>
      <c r="O7" s="334"/>
      <c r="P7" s="39" t="s">
        <v>3</v>
      </c>
      <c r="Q7" s="331">
        <v>48700000</v>
      </c>
      <c r="R7" s="332"/>
      <c r="S7" s="332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335" t="s">
        <v>10</v>
      </c>
      <c r="F8" s="336"/>
      <c r="G8" s="336"/>
      <c r="H8" s="337"/>
      <c r="I8" s="335" t="s">
        <v>12</v>
      </c>
      <c r="J8" s="336"/>
      <c r="K8" s="336"/>
      <c r="L8" s="337"/>
      <c r="M8" s="338"/>
      <c r="N8" s="339"/>
      <c r="O8" s="339"/>
      <c r="P8" s="340"/>
      <c r="Q8" s="335"/>
      <c r="R8" s="336"/>
      <c r="S8" s="336"/>
      <c r="T8" s="337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44" t="s">
        <v>9</v>
      </c>
      <c r="B9" s="345"/>
      <c r="C9" s="345"/>
      <c r="D9" s="346"/>
      <c r="E9" s="344" t="s">
        <v>11</v>
      </c>
      <c r="F9" s="345"/>
      <c r="G9" s="345"/>
      <c r="H9" s="346"/>
      <c r="I9" s="350" t="s">
        <v>65</v>
      </c>
      <c r="J9" s="351"/>
      <c r="K9" s="351"/>
      <c r="L9" s="82">
        <f>IF(AA11=X13,AD13,IF(AA11=X14,AD14,IF(AA11=X15,AD15,"")))</f>
        <v>0.6</v>
      </c>
      <c r="M9" s="341"/>
      <c r="N9" s="342"/>
      <c r="O9" s="342"/>
      <c r="P9" s="343"/>
      <c r="Q9" s="347"/>
      <c r="R9" s="348"/>
      <c r="S9" s="348"/>
      <c r="T9" s="349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329">
        <f>IF(M7&gt;Q7,Q7,M7)</f>
        <v>48700000</v>
      </c>
      <c r="B10" s="330"/>
      <c r="C10" s="330"/>
      <c r="D10" s="39" t="s">
        <v>7</v>
      </c>
      <c r="E10" s="329">
        <f>IF(I7&gt;A10,A10,I7)</f>
        <v>48700000</v>
      </c>
      <c r="F10" s="330"/>
      <c r="G10" s="330"/>
      <c r="H10" s="39" t="s">
        <v>7</v>
      </c>
      <c r="I10" s="329">
        <f>ROUNDDOWN((E10*3/5),-3)</f>
        <v>29220000</v>
      </c>
      <c r="J10" s="330"/>
      <c r="K10" s="330"/>
      <c r="L10" s="39" t="s">
        <v>3</v>
      </c>
      <c r="M10" s="329"/>
      <c r="N10" s="330"/>
      <c r="O10" s="330"/>
      <c r="P10" s="39"/>
      <c r="Q10" s="329"/>
      <c r="R10" s="330"/>
      <c r="S10" s="330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74" t="s">
        <v>131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4"/>
      <c r="W11" s="4"/>
      <c r="X11" s="4"/>
      <c r="Y11" s="365" t="s">
        <v>66</v>
      </c>
      <c r="Z11" s="365"/>
      <c r="AA11" s="366" t="s">
        <v>91</v>
      </c>
      <c r="AB11" s="367"/>
      <c r="AC11" s="368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357">
        <v>500000</v>
      </c>
      <c r="L13" s="358"/>
      <c r="M13" s="358"/>
      <c r="N13" s="358"/>
      <c r="O13" s="358"/>
      <c r="P13" s="359"/>
      <c r="Q13" s="360" t="s">
        <v>88</v>
      </c>
      <c r="R13" s="361"/>
      <c r="S13" s="361"/>
      <c r="T13" s="362"/>
      <c r="U13" s="4"/>
      <c r="V13" s="4"/>
      <c r="W13" s="4"/>
      <c r="X13" s="79" t="s">
        <v>91</v>
      </c>
      <c r="Y13" s="123"/>
      <c r="Z13" s="123"/>
      <c r="AA13" s="124"/>
      <c r="AB13" s="363" t="s">
        <v>67</v>
      </c>
      <c r="AC13" s="364"/>
      <c r="AD13" s="78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67"/>
      <c r="L14" s="313"/>
      <c r="M14" s="313"/>
      <c r="N14" s="313"/>
      <c r="O14" s="313"/>
      <c r="P14" s="314"/>
      <c r="Q14" s="276"/>
      <c r="R14" s="277"/>
      <c r="S14" s="277"/>
      <c r="T14" s="278"/>
      <c r="U14" s="4"/>
      <c r="V14" s="4"/>
      <c r="W14" s="4"/>
      <c r="X14" s="79" t="s">
        <v>92</v>
      </c>
      <c r="Y14" s="123"/>
      <c r="Z14" s="123"/>
      <c r="AA14" s="124"/>
      <c r="AB14" s="363" t="s">
        <v>67</v>
      </c>
      <c r="AC14" s="364"/>
      <c r="AD14" s="78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67">
        <v>3000000</v>
      </c>
      <c r="L15" s="318"/>
      <c r="M15" s="318"/>
      <c r="N15" s="318"/>
      <c r="O15" s="318"/>
      <c r="P15" s="314"/>
      <c r="Q15" s="315" t="s">
        <v>88</v>
      </c>
      <c r="R15" s="316"/>
      <c r="S15" s="316"/>
      <c r="T15" s="317"/>
      <c r="U15" s="4"/>
      <c r="V15" s="4"/>
      <c r="W15" s="4"/>
      <c r="X15" s="125" t="s">
        <v>93</v>
      </c>
      <c r="Y15" s="126"/>
      <c r="Z15" s="126"/>
      <c r="AA15" s="127"/>
      <c r="AB15" s="363" t="s">
        <v>67</v>
      </c>
      <c r="AC15" s="364"/>
      <c r="AD15" s="78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67">
        <v>12000000</v>
      </c>
      <c r="L16" s="318"/>
      <c r="M16" s="318"/>
      <c r="N16" s="318"/>
      <c r="O16" s="318"/>
      <c r="P16" s="314"/>
      <c r="Q16" s="276" t="s">
        <v>31</v>
      </c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67">
        <v>5000000</v>
      </c>
      <c r="L17" s="313"/>
      <c r="M17" s="313"/>
      <c r="N17" s="313"/>
      <c r="O17" s="313"/>
      <c r="P17" s="314"/>
      <c r="Q17" s="276" t="s">
        <v>31</v>
      </c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67">
        <v>10000000</v>
      </c>
      <c r="L18" s="313"/>
      <c r="M18" s="313"/>
      <c r="N18" s="313"/>
      <c r="O18" s="313"/>
      <c r="P18" s="314"/>
      <c r="Q18" s="276" t="s">
        <v>31</v>
      </c>
      <c r="R18" s="277"/>
      <c r="S18" s="277"/>
      <c r="T18" s="278"/>
      <c r="U18" s="4"/>
      <c r="V18" s="4"/>
      <c r="W18" s="4"/>
      <c r="X18" s="4"/>
      <c r="Y18" s="352" t="s">
        <v>68</v>
      </c>
      <c r="Z18" s="353"/>
      <c r="AA18" s="353"/>
      <c r="AB18" s="353"/>
      <c r="AC18" s="353"/>
      <c r="AD18" s="353"/>
      <c r="AE18" s="260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67">
        <v>1000000</v>
      </c>
      <c r="L19" s="313"/>
      <c r="M19" s="313"/>
      <c r="N19" s="313"/>
      <c r="O19" s="313"/>
      <c r="P19" s="314"/>
      <c r="Q19" s="276" t="s">
        <v>31</v>
      </c>
      <c r="R19" s="277"/>
      <c r="S19" s="277"/>
      <c r="T19" s="278"/>
      <c r="U19" s="4"/>
      <c r="V19" s="4"/>
      <c r="W19" s="4"/>
      <c r="X19" s="4"/>
      <c r="Y19" s="353"/>
      <c r="Z19" s="353"/>
      <c r="AA19" s="353"/>
      <c r="AB19" s="353"/>
      <c r="AC19" s="353"/>
      <c r="AD19" s="353"/>
      <c r="AE19" s="260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67">
        <v>6000000</v>
      </c>
      <c r="L20" s="313"/>
      <c r="M20" s="313"/>
      <c r="N20" s="313"/>
      <c r="O20" s="313"/>
      <c r="P20" s="314"/>
      <c r="Q20" s="276" t="s">
        <v>31</v>
      </c>
      <c r="R20" s="277"/>
      <c r="S20" s="277"/>
      <c r="T20" s="278"/>
      <c r="U20" s="4"/>
      <c r="V20" s="4"/>
      <c r="W20" s="4"/>
      <c r="X20" s="4"/>
      <c r="Y20" s="353"/>
      <c r="Z20" s="353"/>
      <c r="AA20" s="353"/>
      <c r="AB20" s="353"/>
      <c r="AC20" s="353"/>
      <c r="AD20" s="353"/>
      <c r="AE20" s="260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67"/>
      <c r="L21" s="313"/>
      <c r="M21" s="313"/>
      <c r="N21" s="313"/>
      <c r="O21" s="313"/>
      <c r="P21" s="314"/>
      <c r="Q21" s="315"/>
      <c r="R21" s="316"/>
      <c r="S21" s="316"/>
      <c r="T21" s="317"/>
      <c r="U21" s="4"/>
      <c r="V21" s="4"/>
      <c r="W21" s="4"/>
      <c r="X21" s="4"/>
      <c r="Y21" s="353"/>
      <c r="Z21" s="353"/>
      <c r="AA21" s="353"/>
      <c r="AB21" s="353"/>
      <c r="AC21" s="353"/>
      <c r="AD21" s="353"/>
      <c r="AE21" s="260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67">
        <v>2000000</v>
      </c>
      <c r="L22" s="313"/>
      <c r="M22" s="313"/>
      <c r="N22" s="313"/>
      <c r="O22" s="313"/>
      <c r="P22" s="314"/>
      <c r="Q22" s="315" t="s">
        <v>88</v>
      </c>
      <c r="R22" s="316"/>
      <c r="S22" s="316"/>
      <c r="T22" s="317"/>
      <c r="U22" s="4"/>
      <c r="V22" s="4"/>
      <c r="W22" s="4"/>
      <c r="X22" s="4"/>
      <c r="Y22" s="353"/>
      <c r="Z22" s="353"/>
      <c r="AA22" s="353"/>
      <c r="AB22" s="353"/>
      <c r="AC22" s="353"/>
      <c r="AD22" s="353"/>
      <c r="AE22" s="260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67">
        <v>8000000</v>
      </c>
      <c r="L23" s="313"/>
      <c r="M23" s="313"/>
      <c r="N23" s="313"/>
      <c r="O23" s="313"/>
      <c r="P23" s="314"/>
      <c r="Q23" s="276" t="s">
        <v>31</v>
      </c>
      <c r="R23" s="277"/>
      <c r="S23" s="277"/>
      <c r="T23" s="278"/>
      <c r="U23" s="4"/>
      <c r="V23" s="4"/>
      <c r="W23" s="4"/>
      <c r="X23" s="4"/>
      <c r="Y23" s="353"/>
      <c r="Z23" s="353"/>
      <c r="AA23" s="353"/>
      <c r="AB23" s="353"/>
      <c r="AC23" s="353"/>
      <c r="AD23" s="353"/>
      <c r="AE23" s="260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67">
        <v>2500000</v>
      </c>
      <c r="L24" s="318"/>
      <c r="M24" s="318"/>
      <c r="N24" s="318"/>
      <c r="O24" s="318"/>
      <c r="P24" s="314"/>
      <c r="Q24" s="276" t="s">
        <v>31</v>
      </c>
      <c r="R24" s="277"/>
      <c r="S24" s="277"/>
      <c r="T24" s="278"/>
      <c r="U24" s="4"/>
      <c r="V24" s="4"/>
      <c r="W24" s="4"/>
      <c r="X24" s="4"/>
      <c r="Y24" s="353"/>
      <c r="Z24" s="353"/>
      <c r="AA24" s="353"/>
      <c r="AB24" s="353"/>
      <c r="AC24" s="353"/>
      <c r="AD24" s="353"/>
      <c r="AE24" s="260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67">
        <v>5000000</v>
      </c>
      <c r="L25" s="318"/>
      <c r="M25" s="318"/>
      <c r="N25" s="318"/>
      <c r="O25" s="318"/>
      <c r="P25" s="314"/>
      <c r="Q25" s="276" t="s">
        <v>31</v>
      </c>
      <c r="R25" s="277"/>
      <c r="S25" s="277"/>
      <c r="T25" s="278"/>
      <c r="U25" s="4"/>
      <c r="V25" s="4"/>
      <c r="W25" s="4"/>
      <c r="X25" s="4"/>
      <c r="Y25" s="353"/>
      <c r="Z25" s="353"/>
      <c r="AA25" s="353"/>
      <c r="AB25" s="353"/>
      <c r="AC25" s="353"/>
      <c r="AD25" s="353"/>
      <c r="AE25" s="260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67">
        <v>200000</v>
      </c>
      <c r="L26" s="318"/>
      <c r="M26" s="318"/>
      <c r="N26" s="318"/>
      <c r="O26" s="318"/>
      <c r="P26" s="314"/>
      <c r="Q26" s="276" t="s">
        <v>31</v>
      </c>
      <c r="R26" s="277"/>
      <c r="S26" s="277"/>
      <c r="T26" s="278"/>
      <c r="U26" s="4"/>
      <c r="V26" s="4"/>
      <c r="W26" s="4"/>
      <c r="X26" s="4"/>
      <c r="Y26" s="353"/>
      <c r="Z26" s="353"/>
      <c r="AA26" s="353"/>
      <c r="AB26" s="353"/>
      <c r="AC26" s="353"/>
      <c r="AD26" s="353"/>
      <c r="AE26" s="260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310">
        <v>3000000</v>
      </c>
      <c r="L27" s="311"/>
      <c r="M27" s="311"/>
      <c r="N27" s="311"/>
      <c r="O27" s="311"/>
      <c r="P27" s="312"/>
      <c r="Q27" s="276" t="s">
        <v>31</v>
      </c>
      <c r="R27" s="277"/>
      <c r="S27" s="277"/>
      <c r="T27" s="278"/>
      <c r="U27" s="4"/>
      <c r="V27" s="4"/>
      <c r="W27" s="4"/>
      <c r="X27" s="4"/>
      <c r="Y27" s="353"/>
      <c r="Z27" s="353"/>
      <c r="AA27" s="353"/>
      <c r="AB27" s="353"/>
      <c r="AC27" s="353"/>
      <c r="AD27" s="353"/>
      <c r="AE27" s="260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54"/>
      <c r="L28" s="355"/>
      <c r="M28" s="355"/>
      <c r="N28" s="355"/>
      <c r="O28" s="355"/>
      <c r="P28" s="356"/>
      <c r="Q28" s="52"/>
      <c r="R28" s="53"/>
      <c r="S28" s="53"/>
      <c r="T28" s="54"/>
      <c r="U28" s="4"/>
      <c r="V28" s="4"/>
      <c r="W28" s="4"/>
      <c r="X28" s="4"/>
      <c r="Y28" s="353"/>
      <c r="Z28" s="353"/>
      <c r="AA28" s="353"/>
      <c r="AB28" s="353"/>
      <c r="AC28" s="353"/>
      <c r="AD28" s="353"/>
      <c r="AE28" s="260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54"/>
      <c r="L29" s="355"/>
      <c r="M29" s="355"/>
      <c r="N29" s="355"/>
      <c r="O29" s="355"/>
      <c r="P29" s="356"/>
      <c r="Q29" s="52"/>
      <c r="R29" s="53"/>
      <c r="S29" s="53"/>
      <c r="T29" s="54"/>
      <c r="U29" s="4"/>
      <c r="V29" s="4"/>
      <c r="W29" s="4"/>
      <c r="X29" s="4"/>
      <c r="Y29" s="353"/>
      <c r="Z29" s="353"/>
      <c r="AA29" s="353"/>
      <c r="AB29" s="353"/>
      <c r="AC29" s="353"/>
      <c r="AD29" s="353"/>
      <c r="AE29" s="260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02"/>
      <c r="L30" s="303"/>
      <c r="M30" s="303"/>
      <c r="N30" s="303"/>
      <c r="O30" s="303"/>
      <c r="P30" s="30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58200000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75" t="s">
        <v>122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97" t="s">
        <v>17</v>
      </c>
      <c r="B33" s="298"/>
      <c r="C33" s="298"/>
      <c r="D33" s="299"/>
      <c r="E33" s="297" t="s">
        <v>37</v>
      </c>
      <c r="F33" s="300"/>
      <c r="G33" s="300"/>
      <c r="H33" s="30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81" t="s">
        <v>123</v>
      </c>
      <c r="S33" s="280"/>
      <c r="T33" s="282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48" t="s">
        <v>38</v>
      </c>
      <c r="B34" s="249"/>
      <c r="C34" s="249"/>
      <c r="D34" s="250"/>
      <c r="E34" s="251" t="s">
        <v>89</v>
      </c>
      <c r="F34" s="252"/>
      <c r="G34" s="252"/>
      <c r="H34" s="253"/>
      <c r="I34" s="286" t="s">
        <v>39</v>
      </c>
      <c r="J34" s="287"/>
      <c r="K34" s="60"/>
      <c r="L34" s="61"/>
      <c r="M34" s="62"/>
      <c r="N34" s="288">
        <v>20000000</v>
      </c>
      <c r="O34" s="289"/>
      <c r="P34" s="289"/>
      <c r="Q34" s="290"/>
      <c r="R34" s="291" t="s">
        <v>97</v>
      </c>
      <c r="S34" s="292"/>
      <c r="T34" s="29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54"/>
      <c r="B35" s="255"/>
      <c r="C35" s="255"/>
      <c r="D35" s="256"/>
      <c r="E35" s="257" t="s">
        <v>90</v>
      </c>
      <c r="F35" s="258"/>
      <c r="G35" s="258"/>
      <c r="H35" s="259"/>
      <c r="I35" s="294"/>
      <c r="J35" s="295"/>
      <c r="K35" s="63"/>
      <c r="L35" s="64"/>
      <c r="M35" s="65"/>
      <c r="N35" s="242"/>
      <c r="O35" s="284"/>
      <c r="P35" s="284"/>
      <c r="Q35" s="285"/>
      <c r="R35" s="242"/>
      <c r="S35" s="296"/>
      <c r="T35" s="29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94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54"/>
      <c r="B36" s="255"/>
      <c r="C36" s="255"/>
      <c r="D36" s="256"/>
      <c r="E36" s="242"/>
      <c r="F36" s="260"/>
      <c r="G36" s="260"/>
      <c r="H36" s="261"/>
      <c r="I36" s="294"/>
      <c r="J36" s="295"/>
      <c r="K36" s="63"/>
      <c r="L36" s="64"/>
      <c r="M36" s="65"/>
      <c r="N36" s="242"/>
      <c r="O36" s="284"/>
      <c r="P36" s="284"/>
      <c r="Q36" s="285"/>
      <c r="R36" s="242"/>
      <c r="S36" s="296"/>
      <c r="T36" s="29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54" t="s">
        <v>62</v>
      </c>
      <c r="B37" s="255"/>
      <c r="C37" s="255"/>
      <c r="D37" s="256"/>
      <c r="E37" s="242" t="s">
        <v>63</v>
      </c>
      <c r="F37" s="243"/>
      <c r="G37" s="243"/>
      <c r="H37" s="244"/>
      <c r="I37" s="265" t="s">
        <v>39</v>
      </c>
      <c r="J37" s="266"/>
      <c r="K37" s="63"/>
      <c r="L37" s="64"/>
      <c r="M37" s="65"/>
      <c r="N37" s="283">
        <v>7500000</v>
      </c>
      <c r="O37" s="284"/>
      <c r="P37" s="284"/>
      <c r="Q37" s="285"/>
      <c r="R37" s="270" t="s">
        <v>97</v>
      </c>
      <c r="S37" s="271"/>
      <c r="T37" s="27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54" t="s">
        <v>40</v>
      </c>
      <c r="B38" s="255"/>
      <c r="C38" s="255"/>
      <c r="D38" s="256"/>
      <c r="E38" s="242" t="s">
        <v>41</v>
      </c>
      <c r="F38" s="243"/>
      <c r="G38" s="243"/>
      <c r="H38" s="244"/>
      <c r="I38" s="265" t="s">
        <v>39</v>
      </c>
      <c r="J38" s="266"/>
      <c r="K38" s="63"/>
      <c r="L38" s="64"/>
      <c r="M38" s="65"/>
      <c r="N38" s="283">
        <v>15000000</v>
      </c>
      <c r="O38" s="284"/>
      <c r="P38" s="284"/>
      <c r="Q38" s="285"/>
      <c r="R38" s="270" t="s">
        <v>97</v>
      </c>
      <c r="S38" s="271"/>
      <c r="T38" s="27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62" t="s">
        <v>42</v>
      </c>
      <c r="B39" s="263"/>
      <c r="C39" s="263"/>
      <c r="D39" s="264"/>
      <c r="E39" s="242" t="s">
        <v>43</v>
      </c>
      <c r="F39" s="243"/>
      <c r="G39" s="243"/>
      <c r="H39" s="244"/>
      <c r="I39" s="265" t="s">
        <v>39</v>
      </c>
      <c r="J39" s="266"/>
      <c r="K39" s="63"/>
      <c r="L39" s="64"/>
      <c r="M39" s="65"/>
      <c r="N39" s="267">
        <v>1200000</v>
      </c>
      <c r="O39" s="268"/>
      <c r="P39" s="268"/>
      <c r="Q39" s="269"/>
      <c r="R39" s="270" t="s">
        <v>97</v>
      </c>
      <c r="S39" s="271"/>
      <c r="T39" s="27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8" t="s">
        <v>72</v>
      </c>
      <c r="B40" s="107"/>
      <c r="C40" s="107"/>
      <c r="D40" s="108"/>
      <c r="E40" s="245" t="s">
        <v>73</v>
      </c>
      <c r="F40" s="246"/>
      <c r="G40" s="246"/>
      <c r="H40" s="247"/>
      <c r="I40" s="265" t="s">
        <v>39</v>
      </c>
      <c r="J40" s="266"/>
      <c r="K40" s="63"/>
      <c r="L40" s="64"/>
      <c r="M40" s="65"/>
      <c r="N40" s="267">
        <v>9000000</v>
      </c>
      <c r="O40" s="273"/>
      <c r="P40" s="273"/>
      <c r="Q40" s="269"/>
      <c r="R40" s="270" t="s">
        <v>97</v>
      </c>
      <c r="S40" s="271"/>
      <c r="T40" s="27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8"/>
      <c r="B41" s="107"/>
      <c r="C41" s="107"/>
      <c r="D41" s="108"/>
      <c r="E41" s="242" t="s">
        <v>74</v>
      </c>
      <c r="F41" s="260"/>
      <c r="G41" s="260"/>
      <c r="H41" s="261"/>
      <c r="I41" s="87"/>
      <c r="J41" s="54"/>
      <c r="K41" s="63"/>
      <c r="L41" s="64"/>
      <c r="M41" s="65"/>
      <c r="N41" s="84"/>
      <c r="O41" s="104"/>
      <c r="P41" s="104"/>
      <c r="Q41" s="90"/>
      <c r="R41" s="88"/>
      <c r="S41" s="85"/>
      <c r="T41" s="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32"/>
      <c r="B42" s="233"/>
      <c r="C42" s="233"/>
      <c r="D42" s="233"/>
      <c r="E42" s="234"/>
      <c r="F42" s="235"/>
      <c r="G42" s="235"/>
      <c r="H42" s="236"/>
      <c r="I42" s="237"/>
      <c r="J42" s="238"/>
      <c r="K42" s="66"/>
      <c r="L42" s="67"/>
      <c r="M42" s="68"/>
      <c r="N42" s="234"/>
      <c r="O42" s="239"/>
      <c r="P42" s="239"/>
      <c r="Q42" s="240"/>
      <c r="R42" s="234"/>
      <c r="S42" s="241"/>
      <c r="T42" s="238"/>
    </row>
    <row r="43" spans="1:38" ht="19.5" thickTop="1">
      <c r="A43" s="27" t="s">
        <v>145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3">
    <mergeCell ref="Y11:Z11"/>
    <mergeCell ref="AA11:AC11"/>
    <mergeCell ref="AB13:AC13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I9:K9"/>
    <mergeCell ref="A3:T3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11:P11"/>
    <mergeCell ref="Q17:T17"/>
    <mergeCell ref="B12:J12"/>
    <mergeCell ref="K12:P12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A33:D33"/>
    <mergeCell ref="E33:H33"/>
    <mergeCell ref="A37:D37"/>
    <mergeCell ref="E37:H37"/>
    <mergeCell ref="A38:D38"/>
    <mergeCell ref="A42:D42"/>
    <mergeCell ref="E42:H42"/>
    <mergeCell ref="I42:J42"/>
    <mergeCell ref="N42:Q42"/>
    <mergeCell ref="R42:T42"/>
    <mergeCell ref="E38:H38"/>
    <mergeCell ref="E39:H39"/>
    <mergeCell ref="E40:H40"/>
    <mergeCell ref="A34:D34"/>
    <mergeCell ref="E34:H34"/>
    <mergeCell ref="A35:D35"/>
    <mergeCell ref="E35:H35"/>
    <mergeCell ref="A36:D36"/>
    <mergeCell ref="E36:H36"/>
    <mergeCell ref="E41:H41"/>
    <mergeCell ref="A39:D39"/>
    <mergeCell ref="I39:J39"/>
    <mergeCell ref="N39:Q39"/>
    <mergeCell ref="R39:T39"/>
    <mergeCell ref="I40:J40"/>
    <mergeCell ref="N40:Q40"/>
    <mergeCell ref="R40:T40"/>
  </mergeCells>
  <phoneticPr fontId="3"/>
  <dataValidations count="3">
    <dataValidation allowBlank="1" showInputMessage="1" sqref="P31 A31 R28:T31 K29:K30 B13:B30 Q13:Q31 K20:K27 K18 J24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A11:AC11" xr:uid="{4FA3DF7A-01F2-4E29-8B9D-2A1C15F9C4F9}">
      <formula1>$X$13:$X$15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3" t="s">
        <v>142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319" t="s">
        <v>87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8"/>
      <c r="V2" s="116"/>
      <c r="W2" s="117"/>
      <c r="X2" s="117"/>
      <c r="Y2" s="117"/>
      <c r="Z2" s="117"/>
      <c r="AA2" s="117"/>
      <c r="AB2" s="117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 ht="18" customHeight="1">
      <c r="A3" s="319" t="s">
        <v>101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V3" s="118"/>
      <c r="W3" s="119"/>
      <c r="X3" s="119"/>
      <c r="Y3" s="119"/>
      <c r="Z3" s="119"/>
      <c r="AA3" s="119"/>
      <c r="AB3" s="119"/>
      <c r="AC3" s="36"/>
      <c r="AD3" s="35"/>
      <c r="AE3" s="4"/>
    </row>
    <row r="4" spans="1:38" ht="19.5" thickBot="1">
      <c r="A4" s="14" t="s">
        <v>141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4" t="s">
        <v>64</v>
      </c>
      <c r="X4" s="75"/>
      <c r="Y4" s="75"/>
      <c r="Z4" s="75"/>
      <c r="AA4" s="75"/>
      <c r="AB4" s="75"/>
      <c r="AC4" s="75"/>
      <c r="AD4" s="75"/>
      <c r="AE4" s="75"/>
    </row>
    <row r="5" spans="1:38" s="1" customFormat="1" ht="17.25" customHeight="1" thickTop="1">
      <c r="A5" s="15" t="s">
        <v>0</v>
      </c>
      <c r="B5" s="16"/>
      <c r="C5" s="16"/>
      <c r="D5" s="17"/>
      <c r="E5" s="321" t="s">
        <v>15</v>
      </c>
      <c r="F5" s="322"/>
      <c r="G5" s="322"/>
      <c r="H5" s="323"/>
      <c r="I5" s="321" t="s">
        <v>1</v>
      </c>
      <c r="J5" s="322"/>
      <c r="K5" s="322"/>
      <c r="L5" s="323"/>
      <c r="M5" s="321" t="s">
        <v>108</v>
      </c>
      <c r="N5" s="322"/>
      <c r="O5" s="322"/>
      <c r="P5" s="323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324"/>
      <c r="F6" s="325"/>
      <c r="G6" s="325"/>
      <c r="H6" s="326"/>
      <c r="I6" s="327" t="s">
        <v>2</v>
      </c>
      <c r="J6" s="275"/>
      <c r="K6" s="275"/>
      <c r="L6" s="328"/>
      <c r="M6" s="324"/>
      <c r="N6" s="325"/>
      <c r="O6" s="325"/>
      <c r="P6" s="326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331">
        <v>165000000</v>
      </c>
      <c r="B7" s="332"/>
      <c r="C7" s="332"/>
      <c r="D7" s="39" t="s">
        <v>7</v>
      </c>
      <c r="E7" s="331">
        <v>0</v>
      </c>
      <c r="F7" s="332"/>
      <c r="G7" s="332"/>
      <c r="H7" s="39" t="s">
        <v>7</v>
      </c>
      <c r="I7" s="329">
        <f>A7-E7</f>
        <v>165000000</v>
      </c>
      <c r="J7" s="330"/>
      <c r="K7" s="330"/>
      <c r="L7" s="39" t="s">
        <v>3</v>
      </c>
      <c r="M7" s="333">
        <f>K31</f>
        <v>64020000</v>
      </c>
      <c r="N7" s="334"/>
      <c r="O7" s="334"/>
      <c r="P7" s="39" t="s">
        <v>3</v>
      </c>
      <c r="Q7" s="331">
        <v>53570000</v>
      </c>
      <c r="R7" s="332"/>
      <c r="S7" s="332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335" t="s">
        <v>10</v>
      </c>
      <c r="F8" s="336"/>
      <c r="G8" s="336"/>
      <c r="H8" s="337"/>
      <c r="I8" s="335" t="s">
        <v>12</v>
      </c>
      <c r="J8" s="336"/>
      <c r="K8" s="336"/>
      <c r="L8" s="337"/>
      <c r="M8" s="338"/>
      <c r="N8" s="339"/>
      <c r="O8" s="339"/>
      <c r="P8" s="340"/>
      <c r="Q8" s="335"/>
      <c r="R8" s="336"/>
      <c r="S8" s="336"/>
      <c r="T8" s="337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44" t="s">
        <v>9</v>
      </c>
      <c r="B9" s="345"/>
      <c r="C9" s="345"/>
      <c r="D9" s="346"/>
      <c r="E9" s="344" t="s">
        <v>11</v>
      </c>
      <c r="F9" s="345"/>
      <c r="G9" s="345"/>
      <c r="H9" s="346"/>
      <c r="I9" s="350" t="s">
        <v>65</v>
      </c>
      <c r="J9" s="351"/>
      <c r="K9" s="351"/>
      <c r="L9" s="82">
        <f>IF(AA11=X13,AD13,IF(AA11=X14,AD14,IF(AA11=X15,AD15,"")))</f>
        <v>0.6</v>
      </c>
      <c r="M9" s="341"/>
      <c r="N9" s="342"/>
      <c r="O9" s="342"/>
      <c r="P9" s="343"/>
      <c r="Q9" s="347"/>
      <c r="R9" s="348"/>
      <c r="S9" s="348"/>
      <c r="T9" s="349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329">
        <f>IF(M7&gt;Q7,Q7,M7)</f>
        <v>53570000</v>
      </c>
      <c r="B10" s="330"/>
      <c r="C10" s="330"/>
      <c r="D10" s="39" t="s">
        <v>7</v>
      </c>
      <c r="E10" s="329">
        <f>IF(I7&gt;A10,A10,I7)</f>
        <v>53570000</v>
      </c>
      <c r="F10" s="330"/>
      <c r="G10" s="330"/>
      <c r="H10" s="39" t="s">
        <v>7</v>
      </c>
      <c r="I10" s="329">
        <f>ROUNDDOWN((E10*L9),-3)</f>
        <v>32142000</v>
      </c>
      <c r="J10" s="330"/>
      <c r="K10" s="330"/>
      <c r="L10" s="39" t="s">
        <v>3</v>
      </c>
      <c r="M10" s="329"/>
      <c r="N10" s="330"/>
      <c r="O10" s="330"/>
      <c r="P10" s="39"/>
      <c r="Q10" s="329"/>
      <c r="R10" s="330"/>
      <c r="S10" s="330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74" t="s">
        <v>131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4"/>
      <c r="W11" s="4"/>
      <c r="X11" s="4"/>
      <c r="Y11" s="365" t="s">
        <v>66</v>
      </c>
      <c r="Z11" s="365"/>
      <c r="AA11" s="366" t="s">
        <v>91</v>
      </c>
      <c r="AB11" s="367"/>
      <c r="AC11" s="368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357">
        <v>500000</v>
      </c>
      <c r="L13" s="358"/>
      <c r="M13" s="358"/>
      <c r="N13" s="358"/>
      <c r="O13" s="358"/>
      <c r="P13" s="359"/>
      <c r="Q13" s="360" t="s">
        <v>88</v>
      </c>
      <c r="R13" s="361"/>
      <c r="S13" s="361"/>
      <c r="T13" s="362"/>
      <c r="U13" s="4"/>
      <c r="V13" s="4"/>
      <c r="W13" s="4"/>
      <c r="X13" s="79" t="s">
        <v>91</v>
      </c>
      <c r="Y13" s="123"/>
      <c r="Z13" s="123"/>
      <c r="AA13" s="124"/>
      <c r="AB13" s="363" t="s">
        <v>67</v>
      </c>
      <c r="AC13" s="364"/>
      <c r="AD13" s="78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67"/>
      <c r="L14" s="313"/>
      <c r="M14" s="313"/>
      <c r="N14" s="313"/>
      <c r="O14" s="313"/>
      <c r="P14" s="314"/>
      <c r="Q14" s="276"/>
      <c r="R14" s="277"/>
      <c r="S14" s="277"/>
      <c r="T14" s="278"/>
      <c r="U14" s="4"/>
      <c r="V14" s="4"/>
      <c r="W14" s="4"/>
      <c r="X14" s="79" t="s">
        <v>92</v>
      </c>
      <c r="Y14" s="123"/>
      <c r="Z14" s="123"/>
      <c r="AA14" s="124"/>
      <c r="AB14" s="363" t="s">
        <v>67</v>
      </c>
      <c r="AC14" s="364"/>
      <c r="AD14" s="78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67">
        <v>3000000</v>
      </c>
      <c r="L15" s="318"/>
      <c r="M15" s="318"/>
      <c r="N15" s="318"/>
      <c r="O15" s="318"/>
      <c r="P15" s="314"/>
      <c r="Q15" s="315" t="s">
        <v>88</v>
      </c>
      <c r="R15" s="316"/>
      <c r="S15" s="316"/>
      <c r="T15" s="317"/>
      <c r="U15" s="4"/>
      <c r="V15" s="4"/>
      <c r="W15" s="4"/>
      <c r="X15" s="125" t="s">
        <v>93</v>
      </c>
      <c r="Y15" s="126"/>
      <c r="Z15" s="126"/>
      <c r="AA15" s="127"/>
      <c r="AB15" s="363" t="s">
        <v>67</v>
      </c>
      <c r="AC15" s="364"/>
      <c r="AD15" s="78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67">
        <v>12000000</v>
      </c>
      <c r="L16" s="318"/>
      <c r="M16" s="318"/>
      <c r="N16" s="318"/>
      <c r="O16" s="318"/>
      <c r="P16" s="314"/>
      <c r="Q16" s="276" t="s">
        <v>31</v>
      </c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67">
        <v>5000000</v>
      </c>
      <c r="L17" s="313"/>
      <c r="M17" s="313"/>
      <c r="N17" s="313"/>
      <c r="O17" s="313"/>
      <c r="P17" s="314"/>
      <c r="Q17" s="276" t="s">
        <v>31</v>
      </c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67">
        <v>10000000</v>
      </c>
      <c r="L18" s="313"/>
      <c r="M18" s="313"/>
      <c r="N18" s="313"/>
      <c r="O18" s="313"/>
      <c r="P18" s="314"/>
      <c r="Q18" s="276" t="s">
        <v>31</v>
      </c>
      <c r="R18" s="277"/>
      <c r="S18" s="277"/>
      <c r="T18" s="278"/>
      <c r="U18" s="4"/>
      <c r="V18" s="4"/>
      <c r="W18" s="4"/>
      <c r="X18" s="4"/>
      <c r="Y18" s="352" t="s">
        <v>69</v>
      </c>
      <c r="Z18" s="353"/>
      <c r="AA18" s="353"/>
      <c r="AB18" s="353"/>
      <c r="AC18" s="353"/>
      <c r="AD18" s="353"/>
      <c r="AE18" s="260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67">
        <v>1000000</v>
      </c>
      <c r="L19" s="313"/>
      <c r="M19" s="313"/>
      <c r="N19" s="313"/>
      <c r="O19" s="313"/>
      <c r="P19" s="314"/>
      <c r="Q19" s="276" t="s">
        <v>31</v>
      </c>
      <c r="R19" s="277"/>
      <c r="S19" s="277"/>
      <c r="T19" s="278"/>
      <c r="U19" s="4"/>
      <c r="V19" s="4"/>
      <c r="W19" s="4"/>
      <c r="X19" s="4"/>
      <c r="Y19" s="353"/>
      <c r="Z19" s="353"/>
      <c r="AA19" s="353"/>
      <c r="AB19" s="353"/>
      <c r="AC19" s="353"/>
      <c r="AD19" s="353"/>
      <c r="AE19" s="260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67">
        <v>6000000</v>
      </c>
      <c r="L20" s="313"/>
      <c r="M20" s="313"/>
      <c r="N20" s="313"/>
      <c r="O20" s="313"/>
      <c r="P20" s="314"/>
      <c r="Q20" s="276" t="s">
        <v>31</v>
      </c>
      <c r="R20" s="277"/>
      <c r="S20" s="277"/>
      <c r="T20" s="278"/>
      <c r="U20" s="4"/>
      <c r="V20" s="4"/>
      <c r="W20" s="4"/>
      <c r="X20" s="4"/>
      <c r="Y20" s="353"/>
      <c r="Z20" s="353"/>
      <c r="AA20" s="353"/>
      <c r="AB20" s="353"/>
      <c r="AC20" s="353"/>
      <c r="AD20" s="353"/>
      <c r="AE20" s="260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67"/>
      <c r="L21" s="313"/>
      <c r="M21" s="313"/>
      <c r="N21" s="313"/>
      <c r="O21" s="313"/>
      <c r="P21" s="314"/>
      <c r="Q21" s="315"/>
      <c r="R21" s="316"/>
      <c r="S21" s="316"/>
      <c r="T21" s="317"/>
      <c r="U21" s="4"/>
      <c r="V21" s="4"/>
      <c r="W21" s="4"/>
      <c r="X21" s="4"/>
      <c r="Y21" s="353"/>
      <c r="Z21" s="353"/>
      <c r="AA21" s="353"/>
      <c r="AB21" s="353"/>
      <c r="AC21" s="353"/>
      <c r="AD21" s="353"/>
      <c r="AE21" s="260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67">
        <v>2000000</v>
      </c>
      <c r="L22" s="313"/>
      <c r="M22" s="313"/>
      <c r="N22" s="313"/>
      <c r="O22" s="313"/>
      <c r="P22" s="314"/>
      <c r="Q22" s="315" t="s">
        <v>88</v>
      </c>
      <c r="R22" s="316"/>
      <c r="S22" s="316"/>
      <c r="T22" s="317"/>
      <c r="U22" s="4"/>
      <c r="V22" s="4"/>
      <c r="W22" s="4"/>
      <c r="X22" s="4"/>
      <c r="Y22" s="353"/>
      <c r="Z22" s="353"/>
      <c r="AA22" s="353"/>
      <c r="AB22" s="353"/>
      <c r="AC22" s="353"/>
      <c r="AD22" s="353"/>
      <c r="AE22" s="260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67">
        <v>8000000</v>
      </c>
      <c r="L23" s="313"/>
      <c r="M23" s="313"/>
      <c r="N23" s="313"/>
      <c r="O23" s="313"/>
      <c r="P23" s="314"/>
      <c r="Q23" s="276" t="s">
        <v>31</v>
      </c>
      <c r="R23" s="277"/>
      <c r="S23" s="277"/>
      <c r="T23" s="278"/>
      <c r="U23" s="4"/>
      <c r="V23" s="4"/>
      <c r="W23" s="4"/>
      <c r="X23" s="4"/>
      <c r="Y23" s="353"/>
      <c r="Z23" s="353"/>
      <c r="AA23" s="353"/>
      <c r="AB23" s="353"/>
      <c r="AC23" s="353"/>
      <c r="AD23" s="353"/>
      <c r="AE23" s="260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67">
        <v>2500000</v>
      </c>
      <c r="L24" s="318"/>
      <c r="M24" s="318"/>
      <c r="N24" s="318"/>
      <c r="O24" s="318"/>
      <c r="P24" s="314"/>
      <c r="Q24" s="276" t="s">
        <v>31</v>
      </c>
      <c r="R24" s="277"/>
      <c r="S24" s="277"/>
      <c r="T24" s="278"/>
      <c r="U24" s="4"/>
      <c r="V24" s="4"/>
      <c r="W24" s="4"/>
      <c r="X24" s="4"/>
      <c r="Y24" s="353"/>
      <c r="Z24" s="353"/>
      <c r="AA24" s="353"/>
      <c r="AB24" s="353"/>
      <c r="AC24" s="353"/>
      <c r="AD24" s="353"/>
      <c r="AE24" s="260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67">
        <v>5000000</v>
      </c>
      <c r="L25" s="318"/>
      <c r="M25" s="318"/>
      <c r="N25" s="318"/>
      <c r="O25" s="318"/>
      <c r="P25" s="314"/>
      <c r="Q25" s="276" t="s">
        <v>31</v>
      </c>
      <c r="R25" s="277"/>
      <c r="S25" s="277"/>
      <c r="T25" s="278"/>
      <c r="U25" s="4"/>
      <c r="V25" s="4"/>
      <c r="W25" s="4"/>
      <c r="X25" s="4"/>
      <c r="Y25" s="353"/>
      <c r="Z25" s="353"/>
      <c r="AA25" s="353"/>
      <c r="AB25" s="353"/>
      <c r="AC25" s="353"/>
      <c r="AD25" s="353"/>
      <c r="AE25" s="260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67">
        <v>200000</v>
      </c>
      <c r="L26" s="318"/>
      <c r="M26" s="318"/>
      <c r="N26" s="318"/>
      <c r="O26" s="318"/>
      <c r="P26" s="314"/>
      <c r="Q26" s="276" t="s">
        <v>31</v>
      </c>
      <c r="R26" s="277"/>
      <c r="S26" s="277"/>
      <c r="T26" s="278"/>
      <c r="U26" s="4"/>
      <c r="V26" s="4"/>
      <c r="W26" s="4"/>
      <c r="X26" s="4"/>
      <c r="Y26" s="353"/>
      <c r="Z26" s="353"/>
      <c r="AA26" s="353"/>
      <c r="AB26" s="353"/>
      <c r="AC26" s="353"/>
      <c r="AD26" s="353"/>
      <c r="AE26" s="260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310">
        <v>3000000</v>
      </c>
      <c r="L27" s="311"/>
      <c r="M27" s="311"/>
      <c r="N27" s="311"/>
      <c r="O27" s="311"/>
      <c r="P27" s="312"/>
      <c r="Q27" s="276" t="s">
        <v>31</v>
      </c>
      <c r="R27" s="277"/>
      <c r="S27" s="277"/>
      <c r="T27" s="278"/>
      <c r="U27" s="4"/>
      <c r="V27" s="4"/>
      <c r="W27" s="4"/>
      <c r="X27" s="4"/>
      <c r="Y27" s="353"/>
      <c r="Z27" s="353"/>
      <c r="AA27" s="353"/>
      <c r="AB27" s="353"/>
      <c r="AC27" s="353"/>
      <c r="AD27" s="353"/>
      <c r="AE27" s="260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54"/>
      <c r="L28" s="355"/>
      <c r="M28" s="355"/>
      <c r="N28" s="355"/>
      <c r="O28" s="355"/>
      <c r="P28" s="356"/>
      <c r="Q28" s="52"/>
      <c r="R28" s="53"/>
      <c r="S28" s="53"/>
      <c r="T28" s="54"/>
      <c r="U28" s="4"/>
      <c r="V28" s="4"/>
      <c r="W28" s="4"/>
      <c r="X28" s="4"/>
      <c r="Y28" s="353"/>
      <c r="Z28" s="353"/>
      <c r="AA28" s="353"/>
      <c r="AB28" s="353"/>
      <c r="AC28" s="353"/>
      <c r="AD28" s="353"/>
      <c r="AE28" s="260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75</v>
      </c>
      <c r="C29" s="50"/>
      <c r="D29" s="50"/>
      <c r="E29" s="50"/>
      <c r="F29" s="50"/>
      <c r="G29" s="50"/>
      <c r="H29" s="50"/>
      <c r="I29" s="50"/>
      <c r="J29" s="51"/>
      <c r="K29" s="310">
        <f>SUM(K13:P27)*0.1</f>
        <v>5820000</v>
      </c>
      <c r="L29" s="311"/>
      <c r="M29" s="311"/>
      <c r="N29" s="311"/>
      <c r="O29" s="311"/>
      <c r="P29" s="312"/>
      <c r="Q29" s="52"/>
      <c r="R29" s="53"/>
      <c r="S29" s="53"/>
      <c r="T29" s="54"/>
      <c r="U29" s="4"/>
      <c r="V29" s="4"/>
      <c r="W29" s="4"/>
      <c r="X29" s="4"/>
      <c r="Y29" s="353"/>
      <c r="Z29" s="353"/>
      <c r="AA29" s="353"/>
      <c r="AB29" s="353"/>
      <c r="AC29" s="353"/>
      <c r="AD29" s="353"/>
      <c r="AE29" s="260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02"/>
      <c r="L30" s="303"/>
      <c r="M30" s="303"/>
      <c r="N30" s="303"/>
      <c r="O30" s="303"/>
      <c r="P30" s="30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64020000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75" t="s">
        <v>122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97" t="s">
        <v>17</v>
      </c>
      <c r="B33" s="298"/>
      <c r="C33" s="298"/>
      <c r="D33" s="299"/>
      <c r="E33" s="297" t="s">
        <v>37</v>
      </c>
      <c r="F33" s="300"/>
      <c r="G33" s="300"/>
      <c r="H33" s="30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81" t="s">
        <v>143</v>
      </c>
      <c r="S33" s="280"/>
      <c r="T33" s="282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48" t="s">
        <v>38</v>
      </c>
      <c r="B34" s="249"/>
      <c r="C34" s="249"/>
      <c r="D34" s="250"/>
      <c r="E34" s="251" t="s">
        <v>89</v>
      </c>
      <c r="F34" s="252"/>
      <c r="G34" s="252"/>
      <c r="H34" s="253"/>
      <c r="I34" s="286" t="s">
        <v>39</v>
      </c>
      <c r="J34" s="287"/>
      <c r="K34" s="60"/>
      <c r="L34" s="61"/>
      <c r="M34" s="62"/>
      <c r="N34" s="288">
        <v>22000000</v>
      </c>
      <c r="O34" s="289"/>
      <c r="P34" s="289"/>
      <c r="Q34" s="290"/>
      <c r="R34" s="291" t="s">
        <v>97</v>
      </c>
      <c r="S34" s="292"/>
      <c r="T34" s="29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54"/>
      <c r="B35" s="255"/>
      <c r="C35" s="255"/>
      <c r="D35" s="256"/>
      <c r="E35" s="257" t="s">
        <v>90</v>
      </c>
      <c r="F35" s="258"/>
      <c r="G35" s="258"/>
      <c r="H35" s="259"/>
      <c r="I35" s="294"/>
      <c r="J35" s="295"/>
      <c r="K35" s="63"/>
      <c r="L35" s="64"/>
      <c r="M35" s="65"/>
      <c r="N35" s="242"/>
      <c r="O35" s="284"/>
      <c r="P35" s="284"/>
      <c r="Q35" s="285"/>
      <c r="R35" s="242"/>
      <c r="S35" s="296"/>
      <c r="T35" s="29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54"/>
      <c r="B36" s="255"/>
      <c r="C36" s="255"/>
      <c r="D36" s="256"/>
      <c r="E36" s="242"/>
      <c r="F36" s="260"/>
      <c r="G36" s="260"/>
      <c r="H36" s="261"/>
      <c r="I36" s="294"/>
      <c r="J36" s="295"/>
      <c r="K36" s="63"/>
      <c r="L36" s="64"/>
      <c r="M36" s="65"/>
      <c r="N36" s="242"/>
      <c r="O36" s="284"/>
      <c r="P36" s="284"/>
      <c r="Q36" s="285"/>
      <c r="R36" s="242"/>
      <c r="S36" s="296"/>
      <c r="T36" s="29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54" t="s">
        <v>62</v>
      </c>
      <c r="B37" s="255"/>
      <c r="C37" s="255"/>
      <c r="D37" s="256"/>
      <c r="E37" s="242" t="s">
        <v>63</v>
      </c>
      <c r="F37" s="243"/>
      <c r="G37" s="243"/>
      <c r="H37" s="244"/>
      <c r="I37" s="265" t="s">
        <v>39</v>
      </c>
      <c r="J37" s="266"/>
      <c r="K37" s="63"/>
      <c r="L37" s="64"/>
      <c r="M37" s="65"/>
      <c r="N37" s="283">
        <v>8250000</v>
      </c>
      <c r="O37" s="284"/>
      <c r="P37" s="284"/>
      <c r="Q37" s="285"/>
      <c r="R37" s="270" t="s">
        <v>97</v>
      </c>
      <c r="S37" s="271"/>
      <c r="T37" s="27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54" t="s">
        <v>40</v>
      </c>
      <c r="B38" s="255"/>
      <c r="C38" s="255"/>
      <c r="D38" s="256"/>
      <c r="E38" s="242" t="s">
        <v>41</v>
      </c>
      <c r="F38" s="243"/>
      <c r="G38" s="243"/>
      <c r="H38" s="244"/>
      <c r="I38" s="265" t="s">
        <v>39</v>
      </c>
      <c r="J38" s="266"/>
      <c r="K38" s="63"/>
      <c r="L38" s="64"/>
      <c r="M38" s="65"/>
      <c r="N38" s="283">
        <v>16500000</v>
      </c>
      <c r="O38" s="284"/>
      <c r="P38" s="284"/>
      <c r="Q38" s="285"/>
      <c r="R38" s="270" t="s">
        <v>97</v>
      </c>
      <c r="S38" s="271"/>
      <c r="T38" s="27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62" t="s">
        <v>42</v>
      </c>
      <c r="B39" s="263"/>
      <c r="C39" s="263"/>
      <c r="D39" s="264"/>
      <c r="E39" s="242" t="s">
        <v>43</v>
      </c>
      <c r="F39" s="243"/>
      <c r="G39" s="243"/>
      <c r="H39" s="244"/>
      <c r="I39" s="265" t="s">
        <v>39</v>
      </c>
      <c r="J39" s="266"/>
      <c r="K39" s="63"/>
      <c r="L39" s="64"/>
      <c r="M39" s="65"/>
      <c r="N39" s="267">
        <v>1320000</v>
      </c>
      <c r="O39" s="268"/>
      <c r="P39" s="268"/>
      <c r="Q39" s="269"/>
      <c r="R39" s="270" t="s">
        <v>97</v>
      </c>
      <c r="S39" s="271"/>
      <c r="T39" s="27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8" t="s">
        <v>72</v>
      </c>
      <c r="B40" s="107"/>
      <c r="C40" s="107"/>
      <c r="D40" s="108"/>
      <c r="E40" s="99" t="s">
        <v>73</v>
      </c>
      <c r="F40" s="100"/>
      <c r="G40" s="100"/>
      <c r="H40" s="101"/>
      <c r="I40" s="265" t="s">
        <v>39</v>
      </c>
      <c r="J40" s="266"/>
      <c r="K40" s="63"/>
      <c r="L40" s="64"/>
      <c r="M40" s="65"/>
      <c r="N40" s="267">
        <v>9900000</v>
      </c>
      <c r="O40" s="273"/>
      <c r="P40" s="273"/>
      <c r="Q40" s="269"/>
      <c r="R40" s="270" t="s">
        <v>97</v>
      </c>
      <c r="S40" s="271"/>
      <c r="T40" s="27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8"/>
      <c r="B41" s="107"/>
      <c r="C41" s="107"/>
      <c r="D41" s="108"/>
      <c r="E41" s="97" t="s">
        <v>74</v>
      </c>
      <c r="F41" s="105"/>
      <c r="G41" s="105"/>
      <c r="H41" s="106"/>
      <c r="I41" s="87"/>
      <c r="J41" s="54"/>
      <c r="K41" s="63"/>
      <c r="L41" s="64"/>
      <c r="M41" s="65"/>
      <c r="N41" s="84"/>
      <c r="O41" s="89"/>
      <c r="P41" s="89"/>
      <c r="Q41" s="90"/>
      <c r="R41" s="88"/>
      <c r="S41" s="85"/>
      <c r="T41" s="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02" t="s">
        <v>44</v>
      </c>
      <c r="B42" s="109"/>
      <c r="C42" s="109"/>
      <c r="D42" s="110"/>
      <c r="E42" s="103"/>
      <c r="F42" s="111"/>
      <c r="G42" s="111"/>
      <c r="H42" s="112"/>
      <c r="I42" s="237"/>
      <c r="J42" s="238"/>
      <c r="K42" s="66"/>
      <c r="L42" s="67"/>
      <c r="M42" s="68"/>
      <c r="N42" s="234"/>
      <c r="O42" s="239"/>
      <c r="P42" s="239"/>
      <c r="Q42" s="240"/>
      <c r="R42" s="234"/>
      <c r="S42" s="241"/>
      <c r="T42" s="238"/>
    </row>
    <row r="43" spans="1:38" ht="19.5" thickTop="1">
      <c r="A43" s="27" t="s">
        <v>145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</sheetData>
  <sheetProtection formatCells="0" formatColumns="0" formatRows="0" insertColumns="0" insertRows="0" deleteColumns="0" deleteRows="0"/>
  <mergeCells count="109">
    <mergeCell ref="Y18:AE29"/>
    <mergeCell ref="I9:K9"/>
    <mergeCell ref="Q17:T17"/>
    <mergeCell ref="Q22:T22"/>
    <mergeCell ref="Q23:T23"/>
    <mergeCell ref="Y11:Z11"/>
    <mergeCell ref="AA11:AC11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  <mergeCell ref="Q16:T16"/>
    <mergeCell ref="A11:P11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I42:J42"/>
    <mergeCell ref="N42:Q42"/>
    <mergeCell ref="R42:T42"/>
    <mergeCell ref="A37:D37"/>
    <mergeCell ref="E37:H37"/>
    <mergeCell ref="A38:D38"/>
    <mergeCell ref="E38:H38"/>
    <mergeCell ref="A33:D33"/>
    <mergeCell ref="E33:H33"/>
    <mergeCell ref="A39:D39"/>
    <mergeCell ref="E39:H39"/>
    <mergeCell ref="A34:D34"/>
    <mergeCell ref="E34:H34"/>
    <mergeCell ref="A35:D35"/>
    <mergeCell ref="E35:H35"/>
    <mergeCell ref="A36:D36"/>
    <mergeCell ref="E36:H36"/>
    <mergeCell ref="R39:T39"/>
    <mergeCell ref="I39:J39"/>
    <mergeCell ref="N39:Q39"/>
    <mergeCell ref="I40:J40"/>
    <mergeCell ref="N40:Q40"/>
    <mergeCell ref="R40:T40"/>
    <mergeCell ref="I37:J37"/>
  </mergeCells>
  <phoneticPr fontId="3"/>
  <dataValidations count="3">
    <dataValidation allowBlank="1" showInputMessage="1" sqref="P31 A31 R28:T31 Q13:Q31 J24 K20:K27 K18 B13:B30 K29:K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A11:AC11" xr:uid="{EE36D753-A46B-4B3F-B48D-0525BCFF1B52}">
      <formula1>$X$13:$X$15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F0"/>
  </sheetPr>
  <dimension ref="A1:AL48"/>
  <sheetViews>
    <sheetView showGridLines="0" view="pageBreakPreview" zoomScaleNormal="100" zoomScaleSheetLayoutView="100" workbookViewId="0">
      <selection activeCell="AD6" sqref="AD6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103</v>
      </c>
    </row>
    <row r="2" spans="1:38" s="9" customFormat="1" ht="18.75" customHeight="1">
      <c r="A2" s="369" t="s">
        <v>86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93"/>
      <c r="V2" s="113"/>
      <c r="W2" s="114"/>
      <c r="X2" s="114"/>
      <c r="Y2" s="114"/>
      <c r="Z2" s="114"/>
      <c r="AA2" s="114"/>
      <c r="AB2" s="114"/>
      <c r="AC2" s="114"/>
      <c r="AD2" s="115" t="s">
        <v>78</v>
      </c>
      <c r="AE2" s="114"/>
      <c r="AF2" s="2"/>
      <c r="AG2" s="8"/>
      <c r="AH2" s="8"/>
      <c r="AI2" s="8"/>
      <c r="AJ2" s="8"/>
      <c r="AK2" s="8"/>
      <c r="AL2" s="8"/>
    </row>
    <row r="3" spans="1:38">
      <c r="A3" s="319" t="s">
        <v>101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93"/>
      <c r="V3" s="96"/>
      <c r="W3" s="94"/>
      <c r="X3" s="94"/>
      <c r="Y3" s="94"/>
      <c r="Z3" s="94"/>
      <c r="AA3" s="94"/>
      <c r="AB3" s="94"/>
      <c r="AC3" s="94"/>
      <c r="AD3" s="95" t="s">
        <v>79</v>
      </c>
      <c r="AE3" s="94"/>
    </row>
    <row r="4" spans="1:38" ht="19.5" thickBot="1">
      <c r="A4" s="14" t="s">
        <v>130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81" t="s">
        <v>15</v>
      </c>
      <c r="F5" s="382"/>
      <c r="G5" s="382"/>
      <c r="H5" s="383"/>
      <c r="I5" s="381" t="s">
        <v>1</v>
      </c>
      <c r="J5" s="382"/>
      <c r="K5" s="382"/>
      <c r="L5" s="383"/>
      <c r="M5" s="381" t="s">
        <v>108</v>
      </c>
      <c r="N5" s="382"/>
      <c r="O5" s="382"/>
      <c r="P5" s="383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5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31"/>
      <c r="B6" s="32"/>
      <c r="C6" s="32"/>
      <c r="D6" s="33"/>
      <c r="E6" s="327"/>
      <c r="F6" s="275"/>
      <c r="G6" s="275"/>
      <c r="H6" s="328"/>
      <c r="I6" s="327" t="s">
        <v>2</v>
      </c>
      <c r="J6" s="275"/>
      <c r="K6" s="275"/>
      <c r="L6" s="328"/>
      <c r="M6" s="327"/>
      <c r="N6" s="275"/>
      <c r="O6" s="275"/>
      <c r="P6" s="32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384">
        <f>'1年目 (LC-ZEB)'!A7:C7+'2年目 (LC-ZEB) '!A7:C7+'3年目 (LC-ZEB) '!A7:C7</f>
        <v>0</v>
      </c>
      <c r="B7" s="385"/>
      <c r="C7" s="385"/>
      <c r="D7" s="7" t="s">
        <v>3</v>
      </c>
      <c r="E7" s="384">
        <f>'1年目 (LC-ZEB)'!E7:G7+'2年目 (LC-ZEB) '!E7:G7+'3年目 (LC-ZEB) '!E7:G7</f>
        <v>0</v>
      </c>
      <c r="F7" s="385"/>
      <c r="G7" s="385"/>
      <c r="H7" s="7" t="s">
        <v>3</v>
      </c>
      <c r="I7" s="384">
        <f>A7-E7</f>
        <v>0</v>
      </c>
      <c r="J7" s="385"/>
      <c r="K7" s="385"/>
      <c r="L7" s="7" t="s">
        <v>3</v>
      </c>
      <c r="M7" s="384">
        <f>K31</f>
        <v>0</v>
      </c>
      <c r="N7" s="385"/>
      <c r="O7" s="385"/>
      <c r="P7" s="7" t="s">
        <v>3</v>
      </c>
      <c r="Q7" s="384">
        <f>IF('1年目 (LC-ZEB)'!Q7:S7="-","-",'1年目 (LC-ZEB)'!Q7:S7+'2年目 (LC-ZEB) '!Q7:S7+'3年目 (LC-ZEB) '!Q7:S7)</f>
        <v>0</v>
      </c>
      <c r="R7" s="385"/>
      <c r="S7" s="385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86" t="s">
        <v>10</v>
      </c>
      <c r="F8" s="387"/>
      <c r="G8" s="387"/>
      <c r="H8" s="388"/>
      <c r="I8" s="386" t="s">
        <v>12</v>
      </c>
      <c r="J8" s="387"/>
      <c r="K8" s="387"/>
      <c r="L8" s="388"/>
      <c r="M8" s="389" t="s">
        <v>146</v>
      </c>
      <c r="N8" s="390"/>
      <c r="O8" s="390"/>
      <c r="P8" s="391"/>
      <c r="Q8" s="386" t="s">
        <v>147</v>
      </c>
      <c r="R8" s="387"/>
      <c r="S8" s="387"/>
      <c r="T8" s="38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77" t="s">
        <v>9</v>
      </c>
      <c r="B9" s="378"/>
      <c r="C9" s="379"/>
      <c r="D9" s="380"/>
      <c r="E9" s="377" t="s">
        <v>11</v>
      </c>
      <c r="F9" s="378"/>
      <c r="G9" s="379"/>
      <c r="H9" s="380"/>
      <c r="I9" s="350" t="s">
        <v>65</v>
      </c>
      <c r="J9" s="351"/>
      <c r="K9" s="351"/>
      <c r="L9" s="82">
        <f>IF(X12=V14,AB14,IF(X12=V15,AB15,IF(X12=V16,AB16,IF(X12=V17,AB17,""))))</f>
        <v>0.6</v>
      </c>
      <c r="M9" s="392"/>
      <c r="N9" s="393"/>
      <c r="O9" s="393"/>
      <c r="P9" s="394"/>
      <c r="Q9" s="377" t="s">
        <v>148</v>
      </c>
      <c r="R9" s="378"/>
      <c r="S9" s="378"/>
      <c r="T9" s="3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4">
        <f>'1年目 (LC-ZEB)'!A10:C10+'2年目 (LC-ZEB) '!A10:C10+'3年目 (LC-ZEB) '!A10:C10</f>
        <v>0</v>
      </c>
      <c r="B10" s="385"/>
      <c r="C10" s="385"/>
      <c r="D10" s="7" t="s">
        <v>3</v>
      </c>
      <c r="E10" s="384">
        <f>'1年目 (LC-ZEB)'!E10:G10+'2年目 (LC-ZEB) '!E10:G10+'3年目 (LC-ZEB) '!E10:G10</f>
        <v>0</v>
      </c>
      <c r="F10" s="385"/>
      <c r="G10" s="385"/>
      <c r="H10" s="7" t="s">
        <v>3</v>
      </c>
      <c r="I10" s="384">
        <f>'1年目 (LC-ZEB)'!I10:K10+'2年目 (LC-ZEB) '!I10:K10+'3年目 (LC-ZEB) '!I10:K10</f>
        <v>0</v>
      </c>
      <c r="J10" s="385"/>
      <c r="K10" s="385"/>
      <c r="L10" s="7" t="s">
        <v>3</v>
      </c>
      <c r="M10" s="384">
        <f>'1年目 (LC-ZEB)'!M10:O10+'2年目 (LC-ZEB) '!M10:O10+'3年目 (LC-ZEB) '!M10:O10</f>
        <v>0</v>
      </c>
      <c r="N10" s="385"/>
      <c r="O10" s="385"/>
      <c r="P10" s="7" t="s">
        <v>3</v>
      </c>
      <c r="Q10" s="384">
        <f>'1年目 (LC-ZEB)'!Q10:S10+'2年目 (LC-ZEB) '!Q10:S10+'3年目 (LC-ZEB) '!Q10:S10</f>
        <v>0</v>
      </c>
      <c r="R10" s="385"/>
      <c r="S10" s="38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74" t="s">
        <v>131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365" t="s">
        <v>66</v>
      </c>
      <c r="W12" s="365"/>
      <c r="X12" s="366" t="s">
        <v>95</v>
      </c>
      <c r="Y12" s="367"/>
      <c r="Z12" s="368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71"/>
      <c r="L13" s="372"/>
      <c r="M13" s="372"/>
      <c r="N13" s="372"/>
      <c r="O13" s="372"/>
      <c r="P13" s="373"/>
      <c r="Q13" s="360"/>
      <c r="R13" s="361"/>
      <c r="S13" s="361"/>
      <c r="T13" s="36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74"/>
      <c r="L14" s="375"/>
      <c r="M14" s="375"/>
      <c r="N14" s="375"/>
      <c r="O14" s="375"/>
      <c r="P14" s="376"/>
      <c r="Q14" s="276"/>
      <c r="R14" s="277"/>
      <c r="S14" s="277"/>
      <c r="T14" s="278"/>
      <c r="U14" s="4"/>
      <c r="V14" s="76" t="s">
        <v>95</v>
      </c>
      <c r="W14" s="77"/>
      <c r="X14" s="120"/>
      <c r="Y14" s="121"/>
      <c r="Z14" s="363" t="s">
        <v>67</v>
      </c>
      <c r="AA14" s="363"/>
      <c r="AB14" s="78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74"/>
      <c r="L15" s="375"/>
      <c r="M15" s="375"/>
      <c r="N15" s="375"/>
      <c r="O15" s="375"/>
      <c r="P15" s="376"/>
      <c r="Q15" s="315"/>
      <c r="R15" s="316"/>
      <c r="S15" s="316"/>
      <c r="T15" s="317"/>
      <c r="U15" s="4"/>
      <c r="V15" s="76" t="s">
        <v>92</v>
      </c>
      <c r="W15" s="79"/>
      <c r="X15" s="122"/>
      <c r="Y15" s="121"/>
      <c r="Z15" s="363" t="s">
        <v>67</v>
      </c>
      <c r="AA15" s="363"/>
      <c r="AB15" s="78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74"/>
      <c r="L16" s="375"/>
      <c r="M16" s="375"/>
      <c r="N16" s="375"/>
      <c r="O16" s="375"/>
      <c r="P16" s="376"/>
      <c r="Q16" s="276"/>
      <c r="R16" s="277"/>
      <c r="S16" s="277"/>
      <c r="T16" s="278"/>
      <c r="U16" s="4"/>
      <c r="V16" s="76" t="s">
        <v>93</v>
      </c>
      <c r="W16" s="77"/>
      <c r="X16" s="120"/>
      <c r="Y16" s="121"/>
      <c r="Z16" s="363" t="s">
        <v>67</v>
      </c>
      <c r="AA16" s="363"/>
      <c r="AB16" s="78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74"/>
      <c r="L17" s="375"/>
      <c r="M17" s="375"/>
      <c r="N17" s="375"/>
      <c r="O17" s="375"/>
      <c r="P17" s="376"/>
      <c r="Q17" s="276"/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74"/>
      <c r="L18" s="375"/>
      <c r="M18" s="375"/>
      <c r="N18" s="375"/>
      <c r="O18" s="375"/>
      <c r="P18" s="376"/>
      <c r="Q18" s="276"/>
      <c r="R18" s="277"/>
      <c r="S18" s="277"/>
      <c r="T18" s="27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74"/>
      <c r="L19" s="375"/>
      <c r="M19" s="375"/>
      <c r="N19" s="375"/>
      <c r="O19" s="375"/>
      <c r="P19" s="376"/>
      <c r="Q19" s="276"/>
      <c r="R19" s="277"/>
      <c r="S19" s="277"/>
      <c r="T19" s="27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74"/>
      <c r="L20" s="375"/>
      <c r="M20" s="375"/>
      <c r="N20" s="375"/>
      <c r="O20" s="375"/>
      <c r="P20" s="376"/>
      <c r="Q20" s="315"/>
      <c r="R20" s="316"/>
      <c r="S20" s="316"/>
      <c r="T20" s="31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74"/>
      <c r="L21" s="375"/>
      <c r="M21" s="375"/>
      <c r="N21" s="375"/>
      <c r="O21" s="375"/>
      <c r="P21" s="376"/>
      <c r="Q21" s="276"/>
      <c r="R21" s="277"/>
      <c r="S21" s="277"/>
      <c r="T21" s="27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74"/>
      <c r="L22" s="375"/>
      <c r="M22" s="375"/>
      <c r="N22" s="375"/>
      <c r="O22" s="375"/>
      <c r="P22" s="376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74"/>
      <c r="L23" s="375"/>
      <c r="M23" s="375"/>
      <c r="N23" s="375"/>
      <c r="O23" s="375"/>
      <c r="P23" s="376"/>
      <c r="Q23" s="276"/>
      <c r="R23" s="277"/>
      <c r="S23" s="277"/>
      <c r="T23" s="27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74"/>
      <c r="L24" s="375"/>
      <c r="M24" s="375"/>
      <c r="N24" s="375"/>
      <c r="O24" s="375"/>
      <c r="P24" s="37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74"/>
      <c r="L25" s="375"/>
      <c r="M25" s="375"/>
      <c r="N25" s="375"/>
      <c r="O25" s="375"/>
      <c r="P25" s="37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74"/>
      <c r="L26" s="375"/>
      <c r="M26" s="375"/>
      <c r="N26" s="375"/>
      <c r="O26" s="375"/>
      <c r="P26" s="37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74"/>
      <c r="L27" s="375"/>
      <c r="M27" s="375"/>
      <c r="N27" s="375"/>
      <c r="O27" s="375"/>
      <c r="P27" s="37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74"/>
      <c r="L28" s="375"/>
      <c r="M28" s="375"/>
      <c r="N28" s="375"/>
      <c r="O28" s="375"/>
      <c r="P28" s="37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74"/>
      <c r="L29" s="375"/>
      <c r="M29" s="375"/>
      <c r="N29" s="375"/>
      <c r="O29" s="375"/>
      <c r="P29" s="37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1"/>
      <c r="L30" s="412"/>
      <c r="M30" s="412"/>
      <c r="N30" s="412"/>
      <c r="O30" s="412"/>
      <c r="P30" s="413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74" t="s">
        <v>122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80" t="s">
        <v>17</v>
      </c>
      <c r="B33" s="81"/>
      <c r="C33" s="81"/>
      <c r="D33" s="21"/>
      <c r="E33" s="19" t="s">
        <v>19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123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395"/>
      <c r="B34" s="396"/>
      <c r="C34" s="396"/>
      <c r="D34" s="397"/>
      <c r="E34" s="398" t="s">
        <v>24</v>
      </c>
      <c r="F34" s="399"/>
      <c r="G34" s="399"/>
      <c r="H34" s="400"/>
      <c r="I34" s="401" t="s">
        <v>24</v>
      </c>
      <c r="J34" s="400"/>
      <c r="K34" s="402" t="s">
        <v>24</v>
      </c>
      <c r="L34" s="403"/>
      <c r="M34" s="404"/>
      <c r="N34" s="405"/>
      <c r="O34" s="406"/>
      <c r="P34" s="406"/>
      <c r="Q34" s="407"/>
      <c r="R34" s="408" t="s">
        <v>26</v>
      </c>
      <c r="S34" s="409"/>
      <c r="T34" s="41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414" t="s">
        <v>24</v>
      </c>
      <c r="B35" s="415"/>
      <c r="C35" s="415"/>
      <c r="D35" s="416"/>
      <c r="E35" s="417" t="s">
        <v>24</v>
      </c>
      <c r="F35" s="418"/>
      <c r="G35" s="418"/>
      <c r="H35" s="419"/>
      <c r="I35" s="420" t="s">
        <v>24</v>
      </c>
      <c r="J35" s="419"/>
      <c r="K35" s="421" t="s">
        <v>24</v>
      </c>
      <c r="L35" s="422"/>
      <c r="M35" s="247"/>
      <c r="N35" s="423"/>
      <c r="O35" s="424"/>
      <c r="P35" s="424"/>
      <c r="Q35" s="425"/>
      <c r="R35" s="408" t="s">
        <v>24</v>
      </c>
      <c r="S35" s="409"/>
      <c r="T35" s="41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414" t="s">
        <v>24</v>
      </c>
      <c r="B36" s="415"/>
      <c r="C36" s="415"/>
      <c r="D36" s="416"/>
      <c r="E36" s="417" t="s">
        <v>24</v>
      </c>
      <c r="F36" s="418"/>
      <c r="G36" s="418"/>
      <c r="H36" s="419"/>
      <c r="I36" s="420" t="s">
        <v>24</v>
      </c>
      <c r="J36" s="419"/>
      <c r="K36" s="421" t="s">
        <v>24</v>
      </c>
      <c r="L36" s="422"/>
      <c r="M36" s="247"/>
      <c r="N36" s="423"/>
      <c r="O36" s="424"/>
      <c r="P36" s="424"/>
      <c r="Q36" s="425"/>
      <c r="R36" s="408" t="s">
        <v>24</v>
      </c>
      <c r="S36" s="409"/>
      <c r="T36" s="41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414" t="s">
        <v>24</v>
      </c>
      <c r="B37" s="415"/>
      <c r="C37" s="415"/>
      <c r="D37" s="416"/>
      <c r="E37" s="417" t="s">
        <v>24</v>
      </c>
      <c r="F37" s="418"/>
      <c r="G37" s="418"/>
      <c r="H37" s="419"/>
      <c r="I37" s="420" t="s">
        <v>24</v>
      </c>
      <c r="J37" s="419"/>
      <c r="K37" s="421" t="s">
        <v>24</v>
      </c>
      <c r="L37" s="422"/>
      <c r="M37" s="247"/>
      <c r="N37" s="423"/>
      <c r="O37" s="424"/>
      <c r="P37" s="424"/>
      <c r="Q37" s="425"/>
      <c r="R37" s="408" t="s">
        <v>24</v>
      </c>
      <c r="S37" s="409"/>
      <c r="T37" s="41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414" t="s">
        <v>25</v>
      </c>
      <c r="B38" s="415"/>
      <c r="C38" s="415"/>
      <c r="D38" s="416"/>
      <c r="E38" s="417" t="s">
        <v>24</v>
      </c>
      <c r="F38" s="418"/>
      <c r="G38" s="418"/>
      <c r="H38" s="418"/>
      <c r="I38" s="426" t="s">
        <v>24</v>
      </c>
      <c r="J38" s="427"/>
      <c r="K38" s="422" t="s">
        <v>24</v>
      </c>
      <c r="L38" s="422"/>
      <c r="M38" s="247"/>
      <c r="N38" s="423"/>
      <c r="O38" s="424"/>
      <c r="P38" s="424"/>
      <c r="Q38" s="425"/>
      <c r="R38" s="408" t="s">
        <v>24</v>
      </c>
      <c r="S38" s="409"/>
      <c r="T38" s="41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414" t="s">
        <v>24</v>
      </c>
      <c r="B39" s="415"/>
      <c r="C39" s="415"/>
      <c r="D39" s="416"/>
      <c r="E39" s="417" t="s">
        <v>24</v>
      </c>
      <c r="F39" s="418"/>
      <c r="G39" s="418"/>
      <c r="H39" s="418"/>
      <c r="I39" s="426" t="s">
        <v>24</v>
      </c>
      <c r="J39" s="427"/>
      <c r="K39" s="422" t="s">
        <v>24</v>
      </c>
      <c r="L39" s="422"/>
      <c r="M39" s="247"/>
      <c r="N39" s="423"/>
      <c r="O39" s="424"/>
      <c r="P39" s="424"/>
      <c r="Q39" s="425"/>
      <c r="R39" s="408" t="s">
        <v>24</v>
      </c>
      <c r="S39" s="409"/>
      <c r="T39" s="41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414" t="s">
        <v>24</v>
      </c>
      <c r="B40" s="415"/>
      <c r="C40" s="415"/>
      <c r="D40" s="416"/>
      <c r="E40" s="417" t="s">
        <v>24</v>
      </c>
      <c r="F40" s="418"/>
      <c r="G40" s="418"/>
      <c r="H40" s="418"/>
      <c r="I40" s="426" t="s">
        <v>24</v>
      </c>
      <c r="J40" s="427"/>
      <c r="K40" s="422" t="s">
        <v>24</v>
      </c>
      <c r="L40" s="422"/>
      <c r="M40" s="247"/>
      <c r="N40" s="423"/>
      <c r="O40" s="424"/>
      <c r="P40" s="424"/>
      <c r="Q40" s="425"/>
      <c r="R40" s="408" t="s">
        <v>24</v>
      </c>
      <c r="S40" s="409"/>
      <c r="T40" s="41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414" t="s">
        <v>24</v>
      </c>
      <c r="B41" s="415"/>
      <c r="C41" s="415"/>
      <c r="D41" s="416"/>
      <c r="E41" s="428" t="s">
        <v>24</v>
      </c>
      <c r="F41" s="429"/>
      <c r="G41" s="429"/>
      <c r="H41" s="429"/>
      <c r="I41" s="426" t="s">
        <v>24</v>
      </c>
      <c r="J41" s="427"/>
      <c r="K41" s="422" t="s">
        <v>24</v>
      </c>
      <c r="L41" s="422"/>
      <c r="M41" s="246"/>
      <c r="N41" s="423"/>
      <c r="O41" s="424"/>
      <c r="P41" s="424"/>
      <c r="Q41" s="425"/>
      <c r="R41" s="408" t="s">
        <v>24</v>
      </c>
      <c r="S41" s="409"/>
      <c r="T41" s="410"/>
    </row>
    <row r="42" spans="1:38">
      <c r="A42" s="414" t="s">
        <v>24</v>
      </c>
      <c r="B42" s="415"/>
      <c r="C42" s="415"/>
      <c r="D42" s="416"/>
      <c r="E42" s="428" t="s">
        <v>24</v>
      </c>
      <c r="F42" s="429"/>
      <c r="G42" s="429"/>
      <c r="H42" s="429"/>
      <c r="I42" s="426" t="s">
        <v>25</v>
      </c>
      <c r="J42" s="427"/>
      <c r="K42" s="422" t="s">
        <v>24</v>
      </c>
      <c r="L42" s="422"/>
      <c r="M42" s="246"/>
      <c r="N42" s="423"/>
      <c r="O42" s="424"/>
      <c r="P42" s="424"/>
      <c r="Q42" s="425"/>
      <c r="R42" s="408" t="s">
        <v>24</v>
      </c>
      <c r="S42" s="409"/>
      <c r="T42" s="410"/>
    </row>
    <row r="43" spans="1:38">
      <c r="A43" s="414" t="s">
        <v>24</v>
      </c>
      <c r="B43" s="415"/>
      <c r="C43" s="415"/>
      <c r="D43" s="416"/>
      <c r="E43" s="428" t="s">
        <v>24</v>
      </c>
      <c r="F43" s="429"/>
      <c r="G43" s="429"/>
      <c r="H43" s="429"/>
      <c r="I43" s="426" t="s">
        <v>24</v>
      </c>
      <c r="J43" s="427"/>
      <c r="K43" s="422" t="s">
        <v>25</v>
      </c>
      <c r="L43" s="422"/>
      <c r="M43" s="246"/>
      <c r="N43" s="423"/>
      <c r="O43" s="424"/>
      <c r="P43" s="424"/>
      <c r="Q43" s="425"/>
      <c r="R43" s="408" t="s">
        <v>24</v>
      </c>
      <c r="S43" s="409"/>
      <c r="T43" s="410"/>
    </row>
    <row r="44" spans="1:38">
      <c r="A44" s="414" t="s">
        <v>24</v>
      </c>
      <c r="B44" s="415"/>
      <c r="C44" s="415"/>
      <c r="D44" s="416"/>
      <c r="E44" s="428" t="s">
        <v>24</v>
      </c>
      <c r="F44" s="429"/>
      <c r="G44" s="429"/>
      <c r="H44" s="429"/>
      <c r="I44" s="426" t="s">
        <v>24</v>
      </c>
      <c r="J44" s="427"/>
      <c r="K44" s="422" t="s">
        <v>24</v>
      </c>
      <c r="L44" s="422"/>
      <c r="M44" s="246"/>
      <c r="N44" s="423"/>
      <c r="O44" s="424"/>
      <c r="P44" s="424"/>
      <c r="Q44" s="425"/>
      <c r="R44" s="408" t="s">
        <v>24</v>
      </c>
      <c r="S44" s="409"/>
      <c r="T44" s="410"/>
    </row>
    <row r="45" spans="1:38">
      <c r="A45" s="414" t="s">
        <v>24</v>
      </c>
      <c r="B45" s="415"/>
      <c r="C45" s="415"/>
      <c r="D45" s="416"/>
      <c r="E45" s="428" t="s">
        <v>24</v>
      </c>
      <c r="F45" s="429"/>
      <c r="G45" s="429"/>
      <c r="H45" s="429"/>
      <c r="I45" s="426" t="s">
        <v>24</v>
      </c>
      <c r="J45" s="427"/>
      <c r="K45" s="422" t="s">
        <v>24</v>
      </c>
      <c r="L45" s="422"/>
      <c r="M45" s="246"/>
      <c r="N45" s="423"/>
      <c r="O45" s="424"/>
      <c r="P45" s="424"/>
      <c r="Q45" s="425"/>
      <c r="R45" s="408" t="s">
        <v>24</v>
      </c>
      <c r="S45" s="409"/>
      <c r="T45" s="410"/>
    </row>
    <row r="46" spans="1:38">
      <c r="A46" s="414" t="s">
        <v>25</v>
      </c>
      <c r="B46" s="415" t="s">
        <v>23</v>
      </c>
      <c r="C46" s="415" t="s">
        <v>23</v>
      </c>
      <c r="D46" s="416" t="s">
        <v>23</v>
      </c>
      <c r="E46" s="417" t="s">
        <v>24</v>
      </c>
      <c r="F46" s="418"/>
      <c r="G46" s="418"/>
      <c r="H46" s="418"/>
      <c r="I46" s="426" t="s">
        <v>24</v>
      </c>
      <c r="J46" s="427"/>
      <c r="K46" s="422" t="s">
        <v>24</v>
      </c>
      <c r="L46" s="422"/>
      <c r="M46" s="246"/>
      <c r="N46" s="423"/>
      <c r="O46" s="424"/>
      <c r="P46" s="424"/>
      <c r="Q46" s="425"/>
      <c r="R46" s="408" t="s">
        <v>24</v>
      </c>
      <c r="S46" s="409"/>
      <c r="T46" s="410"/>
    </row>
    <row r="47" spans="1:38" ht="18.75" customHeight="1" thickBot="1">
      <c r="A47" s="430" t="s">
        <v>24</v>
      </c>
      <c r="B47" s="431"/>
      <c r="C47" s="431"/>
      <c r="D47" s="432"/>
      <c r="E47" s="433" t="s">
        <v>24</v>
      </c>
      <c r="F47" s="434"/>
      <c r="G47" s="434"/>
      <c r="H47" s="435"/>
      <c r="I47" s="436" t="s">
        <v>25</v>
      </c>
      <c r="J47" s="437"/>
      <c r="K47" s="438" t="s">
        <v>25</v>
      </c>
      <c r="L47" s="439"/>
      <c r="M47" s="440"/>
      <c r="N47" s="441"/>
      <c r="O47" s="442"/>
      <c r="P47" s="442"/>
      <c r="Q47" s="443"/>
      <c r="R47" s="444" t="s">
        <v>24</v>
      </c>
      <c r="S47" s="445"/>
      <c r="T47" s="446"/>
    </row>
    <row r="48" spans="1:38" ht="19.5" customHeight="1" thickTop="1">
      <c r="A48" s="27" t="s">
        <v>144</v>
      </c>
      <c r="B48" s="28"/>
      <c r="C48" s="28"/>
      <c r="D48" s="28"/>
      <c r="E48" s="28"/>
      <c r="F48" s="28"/>
      <c r="G48" s="28"/>
      <c r="H48" s="29"/>
      <c r="K48" s="29"/>
      <c r="L48" s="29"/>
      <c r="N48" s="29"/>
      <c r="O48" s="29"/>
      <c r="P48" s="29"/>
      <c r="R48" s="29"/>
      <c r="S48" s="29"/>
      <c r="T48" s="29"/>
    </row>
  </sheetData>
  <mergeCells count="149">
    <mergeCell ref="Z14:AA14"/>
    <mergeCell ref="Z15:AA15"/>
    <mergeCell ref="Z16:AA16"/>
    <mergeCell ref="V12:W12"/>
    <mergeCell ref="X12:Z12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4:D34"/>
    <mergeCell ref="E34:H34"/>
    <mergeCell ref="I34:J34"/>
    <mergeCell ref="K34:M34"/>
    <mergeCell ref="N34:Q34"/>
    <mergeCell ref="R34:T34"/>
    <mergeCell ref="K24:P24"/>
    <mergeCell ref="K25:P25"/>
    <mergeCell ref="K26:P26"/>
    <mergeCell ref="K27:P27"/>
    <mergeCell ref="K28:P28"/>
    <mergeCell ref="A32:Q32"/>
    <mergeCell ref="K29:P29"/>
    <mergeCell ref="K30:P30"/>
    <mergeCell ref="A31:J31"/>
    <mergeCell ref="K31:O31"/>
    <mergeCell ref="Q19:T19"/>
    <mergeCell ref="Q20:T20"/>
    <mergeCell ref="Q17:T17"/>
    <mergeCell ref="Q18:T18"/>
    <mergeCell ref="K19:P19"/>
    <mergeCell ref="K20:P20"/>
    <mergeCell ref="Q23:T23"/>
    <mergeCell ref="Q21:T21"/>
    <mergeCell ref="Q22:T22"/>
    <mergeCell ref="K21:P21"/>
    <mergeCell ref="K22:P22"/>
    <mergeCell ref="K23:P23"/>
    <mergeCell ref="K18:P18"/>
    <mergeCell ref="M7:O7"/>
    <mergeCell ref="A10:C10"/>
    <mergeCell ref="E10:G10"/>
    <mergeCell ref="I10:K10"/>
    <mergeCell ref="M10:O10"/>
    <mergeCell ref="Q10:S10"/>
    <mergeCell ref="A11:P11"/>
    <mergeCell ref="Q7:S7"/>
    <mergeCell ref="E8:H8"/>
    <mergeCell ref="I8:L8"/>
    <mergeCell ref="M8:P9"/>
    <mergeCell ref="Q8:T8"/>
    <mergeCell ref="Q9:T9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A9:D9"/>
    <mergeCell ref="E9:H9"/>
    <mergeCell ref="I9:K9"/>
    <mergeCell ref="Q15:T15"/>
    <mergeCell ref="Q16:T16"/>
    <mergeCell ref="Q13:T13"/>
    <mergeCell ref="Q14:T14"/>
    <mergeCell ref="A3:T3"/>
    <mergeCell ref="E5:H6"/>
    <mergeCell ref="I5:L5"/>
    <mergeCell ref="M5:P6"/>
    <mergeCell ref="I6:L6"/>
    <mergeCell ref="A7:C7"/>
    <mergeCell ref="E7:G7"/>
    <mergeCell ref="I7:K7"/>
  </mergeCells>
  <phoneticPr fontId="3"/>
  <dataValidations count="4">
    <dataValidation allowBlank="1" showInputMessage="1" sqref="Q13:Q31 A31 R24:T31 P31 B13:B30 J22 K30" xr:uid="{2FD8E28A-94DB-476F-BE97-5AC2F2197D15}"/>
    <dataValidation type="list" allowBlank="1" showInputMessage="1" showErrorMessage="1" sqref="X12:Z12" xr:uid="{077751A4-7792-439F-A552-1496790518FC}">
      <formula1>$V$14:$V$16</formula1>
    </dataValidation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I9:K9" xr:uid="{D761C0EA-88D4-4118-A0AD-366D7162AF9B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F0"/>
  </sheetPr>
  <dimension ref="A1:AL32"/>
  <sheetViews>
    <sheetView showGridLines="0" view="pageBreakPreview" zoomScaleNormal="100" zoomScaleSheetLayoutView="100" workbookViewId="0">
      <selection activeCell="I9" sqref="I9:K9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103</v>
      </c>
    </row>
    <row r="2" spans="1:38" s="9" customFormat="1">
      <c r="A2" s="369" t="s">
        <v>86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8"/>
      <c r="V2" s="8"/>
      <c r="W2" s="6"/>
      <c r="X2" s="6"/>
      <c r="Y2" s="6"/>
      <c r="Z2" s="6"/>
      <c r="AA2" s="6"/>
      <c r="AB2" s="4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319" t="s">
        <v>101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 ht="19.5" thickBot="1">
      <c r="A4" s="14" t="s">
        <v>125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81" t="s">
        <v>15</v>
      </c>
      <c r="F5" s="382"/>
      <c r="G5" s="382"/>
      <c r="H5" s="383"/>
      <c r="I5" s="381" t="s">
        <v>1</v>
      </c>
      <c r="J5" s="382"/>
      <c r="K5" s="382"/>
      <c r="L5" s="383"/>
      <c r="M5" s="381" t="s">
        <v>108</v>
      </c>
      <c r="N5" s="382"/>
      <c r="O5" s="382"/>
      <c r="P5" s="383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5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27"/>
      <c r="F6" s="275"/>
      <c r="G6" s="275"/>
      <c r="H6" s="328"/>
      <c r="I6" s="327" t="s">
        <v>2</v>
      </c>
      <c r="J6" s="275"/>
      <c r="K6" s="275"/>
      <c r="L6" s="328"/>
      <c r="M6" s="327"/>
      <c r="N6" s="275"/>
      <c r="O6" s="275"/>
      <c r="P6" s="32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7"/>
      <c r="B7" s="448"/>
      <c r="C7" s="448"/>
      <c r="D7" s="7" t="s">
        <v>3</v>
      </c>
      <c r="E7" s="447"/>
      <c r="F7" s="448"/>
      <c r="G7" s="448"/>
      <c r="H7" s="7" t="s">
        <v>3</v>
      </c>
      <c r="I7" s="384">
        <f>A7-E7</f>
        <v>0</v>
      </c>
      <c r="J7" s="385"/>
      <c r="K7" s="385"/>
      <c r="L7" s="7" t="s">
        <v>3</v>
      </c>
      <c r="M7" s="384">
        <f>K31</f>
        <v>0</v>
      </c>
      <c r="N7" s="385"/>
      <c r="O7" s="385"/>
      <c r="P7" s="7" t="s">
        <v>3</v>
      </c>
      <c r="Q7" s="447"/>
      <c r="R7" s="448"/>
      <c r="S7" s="44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86" t="s">
        <v>10</v>
      </c>
      <c r="F8" s="387"/>
      <c r="G8" s="387"/>
      <c r="H8" s="388"/>
      <c r="I8" s="386" t="s">
        <v>12</v>
      </c>
      <c r="J8" s="387"/>
      <c r="K8" s="387"/>
      <c r="L8" s="388"/>
      <c r="M8" s="389" t="s">
        <v>146</v>
      </c>
      <c r="N8" s="390"/>
      <c r="O8" s="390"/>
      <c r="P8" s="391"/>
      <c r="Q8" s="386" t="s">
        <v>147</v>
      </c>
      <c r="R8" s="387"/>
      <c r="S8" s="387"/>
      <c r="T8" s="38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77" t="s">
        <v>9</v>
      </c>
      <c r="B9" s="378"/>
      <c r="C9" s="379"/>
      <c r="D9" s="380"/>
      <c r="E9" s="377" t="s">
        <v>11</v>
      </c>
      <c r="F9" s="378"/>
      <c r="G9" s="379"/>
      <c r="H9" s="380"/>
      <c r="I9" s="350" t="s">
        <v>65</v>
      </c>
      <c r="J9" s="351"/>
      <c r="K9" s="351"/>
      <c r="L9" s="82">
        <f>'全体 (LC-ZEB)'!$L$9</f>
        <v>0.6</v>
      </c>
      <c r="M9" s="392"/>
      <c r="N9" s="393"/>
      <c r="O9" s="393"/>
      <c r="P9" s="394"/>
      <c r="Q9" s="377" t="s">
        <v>148</v>
      </c>
      <c r="R9" s="378"/>
      <c r="S9" s="378"/>
      <c r="T9" s="3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4">
        <f>IF(M7&gt;Q7,Q7,M7)</f>
        <v>0</v>
      </c>
      <c r="B10" s="385"/>
      <c r="C10" s="385"/>
      <c r="D10" s="7" t="s">
        <v>3</v>
      </c>
      <c r="E10" s="384">
        <f>IF(I7&gt;A10,A10,I7)</f>
        <v>0</v>
      </c>
      <c r="F10" s="385"/>
      <c r="G10" s="385"/>
      <c r="H10" s="7" t="s">
        <v>3</v>
      </c>
      <c r="I10" s="329">
        <f>ROUNDDOWN(E10*L9,-3)</f>
        <v>0</v>
      </c>
      <c r="J10" s="330"/>
      <c r="K10" s="330"/>
      <c r="L10" s="7" t="s">
        <v>3</v>
      </c>
      <c r="M10" s="384">
        <f>ROUNDDOWN(Q7*L9,-3)</f>
        <v>0</v>
      </c>
      <c r="N10" s="385"/>
      <c r="O10" s="385"/>
      <c r="P10" s="7" t="s">
        <v>3</v>
      </c>
      <c r="Q10" s="384">
        <f>M10-I10</f>
        <v>0</v>
      </c>
      <c r="R10" s="385"/>
      <c r="S10" s="38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74" t="s">
        <v>131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71"/>
      <c r="L13" s="372"/>
      <c r="M13" s="372"/>
      <c r="N13" s="372"/>
      <c r="O13" s="372"/>
      <c r="P13" s="373"/>
      <c r="Q13" s="360"/>
      <c r="R13" s="361"/>
      <c r="S13" s="361"/>
      <c r="T13" s="36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74"/>
      <c r="L14" s="375"/>
      <c r="M14" s="375"/>
      <c r="N14" s="375"/>
      <c r="O14" s="375"/>
      <c r="P14" s="376"/>
      <c r="Q14" s="276"/>
      <c r="R14" s="277"/>
      <c r="S14" s="277"/>
      <c r="T14" s="27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74"/>
      <c r="L15" s="375"/>
      <c r="M15" s="375"/>
      <c r="N15" s="375"/>
      <c r="O15" s="375"/>
      <c r="P15" s="376"/>
      <c r="Q15" s="315"/>
      <c r="R15" s="316"/>
      <c r="S15" s="316"/>
      <c r="T15" s="317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74"/>
      <c r="L16" s="375"/>
      <c r="M16" s="375"/>
      <c r="N16" s="375"/>
      <c r="O16" s="375"/>
      <c r="P16" s="376"/>
      <c r="Q16" s="276"/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74"/>
      <c r="L17" s="375"/>
      <c r="M17" s="375"/>
      <c r="N17" s="375"/>
      <c r="O17" s="375"/>
      <c r="P17" s="376"/>
      <c r="Q17" s="276"/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74"/>
      <c r="L18" s="375"/>
      <c r="M18" s="375"/>
      <c r="N18" s="375"/>
      <c r="O18" s="375"/>
      <c r="P18" s="376"/>
      <c r="Q18" s="276"/>
      <c r="R18" s="277"/>
      <c r="S18" s="277"/>
      <c r="T18" s="27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74"/>
      <c r="L19" s="375"/>
      <c r="M19" s="375"/>
      <c r="N19" s="375"/>
      <c r="O19" s="375"/>
      <c r="P19" s="376"/>
      <c r="Q19" s="276"/>
      <c r="R19" s="277"/>
      <c r="S19" s="277"/>
      <c r="T19" s="27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74"/>
      <c r="L20" s="375"/>
      <c r="M20" s="375"/>
      <c r="N20" s="375"/>
      <c r="O20" s="375"/>
      <c r="P20" s="376"/>
      <c r="Q20" s="315"/>
      <c r="R20" s="316"/>
      <c r="S20" s="316"/>
      <c r="T20" s="31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74"/>
      <c r="L21" s="375"/>
      <c r="M21" s="375"/>
      <c r="N21" s="375"/>
      <c r="O21" s="375"/>
      <c r="P21" s="376"/>
      <c r="Q21" s="276"/>
      <c r="R21" s="277"/>
      <c r="S21" s="277"/>
      <c r="T21" s="27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74"/>
      <c r="L22" s="375"/>
      <c r="M22" s="375"/>
      <c r="N22" s="375"/>
      <c r="O22" s="375"/>
      <c r="P22" s="376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74"/>
      <c r="L23" s="375"/>
      <c r="M23" s="375"/>
      <c r="N23" s="375"/>
      <c r="O23" s="375"/>
      <c r="P23" s="376"/>
      <c r="Q23" s="276"/>
      <c r="R23" s="277"/>
      <c r="S23" s="277"/>
      <c r="T23" s="27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74"/>
      <c r="L24" s="375"/>
      <c r="M24" s="375"/>
      <c r="N24" s="375"/>
      <c r="O24" s="375"/>
      <c r="P24" s="37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74"/>
      <c r="L25" s="375"/>
      <c r="M25" s="375"/>
      <c r="N25" s="375"/>
      <c r="O25" s="375"/>
      <c r="P25" s="37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74"/>
      <c r="L26" s="375"/>
      <c r="M26" s="375"/>
      <c r="N26" s="375"/>
      <c r="O26" s="375"/>
      <c r="P26" s="37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74"/>
      <c r="L27" s="375"/>
      <c r="M27" s="375"/>
      <c r="N27" s="375"/>
      <c r="O27" s="375"/>
      <c r="P27" s="37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74"/>
      <c r="L28" s="375"/>
      <c r="M28" s="375"/>
      <c r="N28" s="375"/>
      <c r="O28" s="375"/>
      <c r="P28" s="37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74"/>
      <c r="L29" s="375"/>
      <c r="M29" s="375"/>
      <c r="N29" s="375"/>
      <c r="O29" s="375"/>
      <c r="P29" s="37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1"/>
      <c r="L30" s="412"/>
      <c r="M30" s="412"/>
      <c r="N30" s="412"/>
      <c r="O30" s="412"/>
      <c r="P30" s="413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9">
    <mergeCell ref="A3:T3"/>
    <mergeCell ref="A2:T2"/>
    <mergeCell ref="K31:O31"/>
    <mergeCell ref="A31:J31"/>
    <mergeCell ref="K27:P27"/>
    <mergeCell ref="K28:P28"/>
    <mergeCell ref="K29:P29"/>
    <mergeCell ref="K30:P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K21:P21"/>
    <mergeCell ref="K22:P22"/>
    <mergeCell ref="K14:P14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Q7:S7"/>
    <mergeCell ref="A10:C10"/>
    <mergeCell ref="E10:G10"/>
    <mergeCell ref="I10:K10"/>
    <mergeCell ref="M10:O10"/>
    <mergeCell ref="Q10:S10"/>
    <mergeCell ref="A9:D9"/>
    <mergeCell ref="E9:H9"/>
    <mergeCell ref="I9:K9"/>
    <mergeCell ref="E5:H6"/>
    <mergeCell ref="I5:L5"/>
    <mergeCell ref="M5:P6"/>
    <mergeCell ref="I6:L6"/>
    <mergeCell ref="A7:C7"/>
    <mergeCell ref="E7:G7"/>
    <mergeCell ref="I7:K7"/>
    <mergeCell ref="M7:O7"/>
    <mergeCell ref="Q13:T13"/>
    <mergeCell ref="B12:J12"/>
    <mergeCell ref="K12:P12"/>
    <mergeCell ref="Q12:T12"/>
    <mergeCell ref="K13:P13"/>
    <mergeCell ref="A11:P11"/>
    <mergeCell ref="Q8:T8"/>
    <mergeCell ref="Q9:T9"/>
    <mergeCell ref="E8:H8"/>
    <mergeCell ref="I8:L8"/>
    <mergeCell ref="M8:P9"/>
  </mergeCells>
  <phoneticPr fontId="3"/>
  <dataValidations count="3">
    <dataValidation allowBlank="1" showInputMessage="1" sqref="Q13:Q31 A31 R24:T31 P31 B13:B30 J22 K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I9:K9" xr:uid="{A0B675BC-4A2C-4156-8005-9B2294730FB4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F0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132</v>
      </c>
    </row>
    <row r="2" spans="1:38" s="9" customFormat="1">
      <c r="A2" s="369" t="s">
        <v>86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8"/>
      <c r="V2" s="3"/>
      <c r="W2" s="6"/>
      <c r="X2" s="6"/>
      <c r="Y2" s="6"/>
      <c r="Z2" s="6"/>
      <c r="AA2" s="6"/>
      <c r="AB2" s="4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319" t="s">
        <v>101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V3" s="3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 ht="19.5" thickBot="1">
      <c r="A4" s="14" t="s">
        <v>126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81" t="s">
        <v>15</v>
      </c>
      <c r="F5" s="382"/>
      <c r="G5" s="382"/>
      <c r="H5" s="383"/>
      <c r="I5" s="381" t="s">
        <v>1</v>
      </c>
      <c r="J5" s="382"/>
      <c r="K5" s="382"/>
      <c r="L5" s="383"/>
      <c r="M5" s="381" t="s">
        <v>108</v>
      </c>
      <c r="N5" s="382"/>
      <c r="O5" s="382"/>
      <c r="P5" s="383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5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27"/>
      <c r="F6" s="275"/>
      <c r="G6" s="275"/>
      <c r="H6" s="328"/>
      <c r="I6" s="327" t="s">
        <v>2</v>
      </c>
      <c r="J6" s="275"/>
      <c r="K6" s="275"/>
      <c r="L6" s="328"/>
      <c r="M6" s="327"/>
      <c r="N6" s="275"/>
      <c r="O6" s="275"/>
      <c r="P6" s="32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7"/>
      <c r="B7" s="448"/>
      <c r="C7" s="448"/>
      <c r="D7" s="7" t="s">
        <v>3</v>
      </c>
      <c r="E7" s="447"/>
      <c r="F7" s="448"/>
      <c r="G7" s="448"/>
      <c r="H7" s="7" t="s">
        <v>3</v>
      </c>
      <c r="I7" s="384">
        <f>A7-E7</f>
        <v>0</v>
      </c>
      <c r="J7" s="385"/>
      <c r="K7" s="385"/>
      <c r="L7" s="7" t="s">
        <v>3</v>
      </c>
      <c r="M7" s="384">
        <f>K31</f>
        <v>0</v>
      </c>
      <c r="N7" s="385"/>
      <c r="O7" s="385"/>
      <c r="P7" s="7" t="s">
        <v>3</v>
      </c>
      <c r="Q7" s="447"/>
      <c r="R7" s="448"/>
      <c r="S7" s="44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86" t="s">
        <v>10</v>
      </c>
      <c r="F8" s="387"/>
      <c r="G8" s="387"/>
      <c r="H8" s="388"/>
      <c r="I8" s="386" t="s">
        <v>12</v>
      </c>
      <c r="J8" s="387"/>
      <c r="K8" s="387"/>
      <c r="L8" s="388"/>
      <c r="M8" s="389" t="s">
        <v>146</v>
      </c>
      <c r="N8" s="390"/>
      <c r="O8" s="390"/>
      <c r="P8" s="391"/>
      <c r="Q8" s="386" t="s">
        <v>147</v>
      </c>
      <c r="R8" s="387"/>
      <c r="S8" s="387"/>
      <c r="T8" s="38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77" t="s">
        <v>9</v>
      </c>
      <c r="B9" s="378"/>
      <c r="C9" s="379"/>
      <c r="D9" s="380"/>
      <c r="E9" s="377" t="s">
        <v>11</v>
      </c>
      <c r="F9" s="378"/>
      <c r="G9" s="379"/>
      <c r="H9" s="380"/>
      <c r="I9" s="350" t="s">
        <v>65</v>
      </c>
      <c r="J9" s="351"/>
      <c r="K9" s="351"/>
      <c r="L9" s="82">
        <f>'全体 (LC-ZEB)'!$L$9</f>
        <v>0.6</v>
      </c>
      <c r="M9" s="392"/>
      <c r="N9" s="393"/>
      <c r="O9" s="393"/>
      <c r="P9" s="394"/>
      <c r="Q9" s="377" t="s">
        <v>148</v>
      </c>
      <c r="R9" s="378"/>
      <c r="S9" s="378"/>
      <c r="T9" s="3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4">
        <f>IF(M7&gt;Q7,Q7,M7)</f>
        <v>0</v>
      </c>
      <c r="B10" s="385"/>
      <c r="C10" s="385"/>
      <c r="D10" s="7" t="s">
        <v>3</v>
      </c>
      <c r="E10" s="384">
        <f>IF(I7&gt;A10,A10,I7)</f>
        <v>0</v>
      </c>
      <c r="F10" s="385"/>
      <c r="G10" s="385"/>
      <c r="H10" s="7" t="s">
        <v>3</v>
      </c>
      <c r="I10" s="329">
        <f>ROUNDDOWN(E10*L9,-3)</f>
        <v>0</v>
      </c>
      <c r="J10" s="330"/>
      <c r="K10" s="330"/>
      <c r="L10" s="7" t="s">
        <v>3</v>
      </c>
      <c r="M10" s="384">
        <f>ROUNDDOWN(Q7*L9,-3)</f>
        <v>0</v>
      </c>
      <c r="N10" s="385"/>
      <c r="O10" s="385"/>
      <c r="P10" s="7" t="s">
        <v>3</v>
      </c>
      <c r="Q10" s="384">
        <f>M10-I10</f>
        <v>0</v>
      </c>
      <c r="R10" s="385"/>
      <c r="S10" s="38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74" t="s">
        <v>131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71"/>
      <c r="L13" s="372"/>
      <c r="M13" s="372"/>
      <c r="N13" s="372"/>
      <c r="O13" s="372"/>
      <c r="P13" s="373"/>
      <c r="Q13" s="360"/>
      <c r="R13" s="361"/>
      <c r="S13" s="361"/>
      <c r="T13" s="36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74"/>
      <c r="L14" s="375"/>
      <c r="M14" s="375"/>
      <c r="N14" s="375"/>
      <c r="O14" s="375"/>
      <c r="P14" s="376"/>
      <c r="Q14" s="276"/>
      <c r="R14" s="277"/>
      <c r="S14" s="277"/>
      <c r="T14" s="27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74"/>
      <c r="L15" s="375"/>
      <c r="M15" s="375"/>
      <c r="N15" s="375"/>
      <c r="O15" s="375"/>
      <c r="P15" s="376"/>
      <c r="Q15" s="315"/>
      <c r="R15" s="316"/>
      <c r="S15" s="316"/>
      <c r="T15" s="317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74"/>
      <c r="L16" s="375"/>
      <c r="M16" s="375"/>
      <c r="N16" s="375"/>
      <c r="O16" s="375"/>
      <c r="P16" s="376"/>
      <c r="Q16" s="276"/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74"/>
      <c r="L17" s="375"/>
      <c r="M17" s="375"/>
      <c r="N17" s="375"/>
      <c r="O17" s="375"/>
      <c r="P17" s="376"/>
      <c r="Q17" s="276"/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74"/>
      <c r="L18" s="375"/>
      <c r="M18" s="375"/>
      <c r="N18" s="375"/>
      <c r="O18" s="375"/>
      <c r="P18" s="376"/>
      <c r="Q18" s="276"/>
      <c r="R18" s="277"/>
      <c r="S18" s="277"/>
      <c r="T18" s="27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74"/>
      <c r="L19" s="375"/>
      <c r="M19" s="375"/>
      <c r="N19" s="375"/>
      <c r="O19" s="375"/>
      <c r="P19" s="376"/>
      <c r="Q19" s="276"/>
      <c r="R19" s="277"/>
      <c r="S19" s="277"/>
      <c r="T19" s="27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74"/>
      <c r="L20" s="375"/>
      <c r="M20" s="375"/>
      <c r="N20" s="375"/>
      <c r="O20" s="375"/>
      <c r="P20" s="376"/>
      <c r="Q20" s="315"/>
      <c r="R20" s="316"/>
      <c r="S20" s="316"/>
      <c r="T20" s="31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74"/>
      <c r="L21" s="375"/>
      <c r="M21" s="375"/>
      <c r="N21" s="375"/>
      <c r="O21" s="375"/>
      <c r="P21" s="376"/>
      <c r="Q21" s="276"/>
      <c r="R21" s="277"/>
      <c r="S21" s="277"/>
      <c r="T21" s="27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74"/>
      <c r="L22" s="375"/>
      <c r="M22" s="375"/>
      <c r="N22" s="375"/>
      <c r="O22" s="375"/>
      <c r="P22" s="376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74"/>
      <c r="L23" s="375"/>
      <c r="M23" s="375"/>
      <c r="N23" s="375"/>
      <c r="O23" s="375"/>
      <c r="P23" s="376"/>
      <c r="Q23" s="276"/>
      <c r="R23" s="277"/>
      <c r="S23" s="277"/>
      <c r="T23" s="27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74"/>
      <c r="L24" s="375"/>
      <c r="M24" s="375"/>
      <c r="N24" s="375"/>
      <c r="O24" s="375"/>
      <c r="P24" s="37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74"/>
      <c r="L25" s="375"/>
      <c r="M25" s="375"/>
      <c r="N25" s="375"/>
      <c r="O25" s="375"/>
      <c r="P25" s="37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74"/>
      <c r="L26" s="375"/>
      <c r="M26" s="375"/>
      <c r="N26" s="375"/>
      <c r="O26" s="375"/>
      <c r="P26" s="37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74"/>
      <c r="L27" s="375"/>
      <c r="M27" s="375"/>
      <c r="N27" s="375"/>
      <c r="O27" s="375"/>
      <c r="P27" s="37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74"/>
      <c r="L28" s="375"/>
      <c r="M28" s="375"/>
      <c r="N28" s="375"/>
      <c r="O28" s="375"/>
      <c r="P28" s="37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74"/>
      <c r="L29" s="375"/>
      <c r="M29" s="375"/>
      <c r="N29" s="375"/>
      <c r="O29" s="375"/>
      <c r="P29" s="37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1"/>
      <c r="L30" s="412"/>
      <c r="M30" s="412"/>
      <c r="N30" s="412"/>
      <c r="O30" s="412"/>
      <c r="P30" s="413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9">
    <mergeCell ref="A3:T3"/>
    <mergeCell ref="A2:T2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Q22:T22"/>
    <mergeCell ref="Q23:T23"/>
    <mergeCell ref="Q20:T20"/>
    <mergeCell ref="Q21:T21"/>
    <mergeCell ref="K20:P20"/>
    <mergeCell ref="K21:P21"/>
    <mergeCell ref="K22:P22"/>
    <mergeCell ref="K23:P23"/>
    <mergeCell ref="Q18:T18"/>
    <mergeCell ref="Q19:T19"/>
    <mergeCell ref="K19:P19"/>
    <mergeCell ref="A11:P11"/>
    <mergeCell ref="K13:P13"/>
    <mergeCell ref="K14:P14"/>
    <mergeCell ref="Q16:T16"/>
    <mergeCell ref="K18:P18"/>
    <mergeCell ref="B12:J12"/>
    <mergeCell ref="K12:P12"/>
    <mergeCell ref="Q12:T12"/>
    <mergeCell ref="Q14:T14"/>
    <mergeCell ref="Q13:T13"/>
    <mergeCell ref="Q17:T17"/>
    <mergeCell ref="Q15:T15"/>
    <mergeCell ref="K15:P15"/>
    <mergeCell ref="K16:P16"/>
    <mergeCell ref="K17:P17"/>
    <mergeCell ref="A10:C10"/>
    <mergeCell ref="E10:G10"/>
    <mergeCell ref="I10:K10"/>
    <mergeCell ref="M10:O10"/>
    <mergeCell ref="Q10:S10"/>
    <mergeCell ref="Q7:S7"/>
    <mergeCell ref="E8:H8"/>
    <mergeCell ref="I8:L8"/>
    <mergeCell ref="M8:P9"/>
    <mergeCell ref="A9:D9"/>
    <mergeCell ref="E9:H9"/>
    <mergeCell ref="I9:K9"/>
    <mergeCell ref="Q8:T8"/>
    <mergeCell ref="Q9:T9"/>
    <mergeCell ref="E5:H6"/>
    <mergeCell ref="I5:L5"/>
    <mergeCell ref="M5:P6"/>
    <mergeCell ref="I6:L6"/>
    <mergeCell ref="A7:C7"/>
    <mergeCell ref="E7:G7"/>
    <mergeCell ref="I7:K7"/>
    <mergeCell ref="M7:O7"/>
  </mergeCells>
  <phoneticPr fontId="3"/>
  <dataValidations count="3">
    <dataValidation allowBlank="1" showInputMessage="1" sqref="Q13:Q31 A31 R24:T31 P31 B13:B30 J22 K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I9:K9" xr:uid="{C7D1D1A4-E33A-4497-9080-1A039AE4392A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AA7F-0666-4295-819A-64CFE03E123E}">
  <sheetPr>
    <tabColor rgb="FF00B0F0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132</v>
      </c>
    </row>
    <row r="2" spans="1:38" s="9" customFormat="1">
      <c r="A2" s="369" t="s">
        <v>86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8"/>
      <c r="V2" s="3"/>
      <c r="W2" s="6"/>
      <c r="X2" s="6"/>
      <c r="Y2" s="6"/>
      <c r="Z2" s="6"/>
      <c r="AA2" s="6"/>
      <c r="AB2" s="4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319" t="s">
        <v>101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V3" s="3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 ht="19.5" thickBot="1">
      <c r="A4" s="14" t="s">
        <v>129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81" t="s">
        <v>15</v>
      </c>
      <c r="F5" s="382"/>
      <c r="G5" s="382"/>
      <c r="H5" s="383"/>
      <c r="I5" s="381" t="s">
        <v>1</v>
      </c>
      <c r="J5" s="382"/>
      <c r="K5" s="382"/>
      <c r="L5" s="383"/>
      <c r="M5" s="381" t="s">
        <v>108</v>
      </c>
      <c r="N5" s="382"/>
      <c r="O5" s="382"/>
      <c r="P5" s="383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5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27"/>
      <c r="F6" s="275"/>
      <c r="G6" s="275"/>
      <c r="H6" s="328"/>
      <c r="I6" s="327" t="s">
        <v>2</v>
      </c>
      <c r="J6" s="275"/>
      <c r="K6" s="275"/>
      <c r="L6" s="328"/>
      <c r="M6" s="327"/>
      <c r="N6" s="275"/>
      <c r="O6" s="275"/>
      <c r="P6" s="32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7"/>
      <c r="B7" s="448"/>
      <c r="C7" s="448"/>
      <c r="D7" s="7" t="s">
        <v>3</v>
      </c>
      <c r="E7" s="447"/>
      <c r="F7" s="448"/>
      <c r="G7" s="448"/>
      <c r="H7" s="7" t="s">
        <v>3</v>
      </c>
      <c r="I7" s="384">
        <f>A7-E7</f>
        <v>0</v>
      </c>
      <c r="J7" s="385"/>
      <c r="K7" s="385"/>
      <c r="L7" s="7" t="s">
        <v>3</v>
      </c>
      <c r="M7" s="384">
        <f>K31</f>
        <v>0</v>
      </c>
      <c r="N7" s="385"/>
      <c r="O7" s="385"/>
      <c r="P7" s="7" t="s">
        <v>3</v>
      </c>
      <c r="Q7" s="447"/>
      <c r="R7" s="448"/>
      <c r="S7" s="44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86" t="s">
        <v>10</v>
      </c>
      <c r="F8" s="387"/>
      <c r="G8" s="387"/>
      <c r="H8" s="388"/>
      <c r="I8" s="386" t="s">
        <v>12</v>
      </c>
      <c r="J8" s="387"/>
      <c r="K8" s="387"/>
      <c r="L8" s="388"/>
      <c r="M8" s="389" t="s">
        <v>146</v>
      </c>
      <c r="N8" s="390"/>
      <c r="O8" s="390"/>
      <c r="P8" s="391"/>
      <c r="Q8" s="386" t="s">
        <v>147</v>
      </c>
      <c r="R8" s="387"/>
      <c r="S8" s="387"/>
      <c r="T8" s="38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77" t="s">
        <v>9</v>
      </c>
      <c r="B9" s="378"/>
      <c r="C9" s="379"/>
      <c r="D9" s="380"/>
      <c r="E9" s="377" t="s">
        <v>11</v>
      </c>
      <c r="F9" s="378"/>
      <c r="G9" s="379"/>
      <c r="H9" s="380"/>
      <c r="I9" s="350" t="s">
        <v>65</v>
      </c>
      <c r="J9" s="351"/>
      <c r="K9" s="351"/>
      <c r="L9" s="82">
        <f>'全体 (LC-ZEB)'!$L$9</f>
        <v>0.6</v>
      </c>
      <c r="M9" s="392"/>
      <c r="N9" s="393"/>
      <c r="O9" s="393"/>
      <c r="P9" s="394"/>
      <c r="Q9" s="377" t="s">
        <v>148</v>
      </c>
      <c r="R9" s="378"/>
      <c r="S9" s="378"/>
      <c r="T9" s="3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4">
        <f>IF(M7&gt;Q7,Q7,M7)</f>
        <v>0</v>
      </c>
      <c r="B10" s="385"/>
      <c r="C10" s="385"/>
      <c r="D10" s="7" t="s">
        <v>3</v>
      </c>
      <c r="E10" s="384">
        <f>IF(I7&gt;A10,A10,I7)</f>
        <v>0</v>
      </c>
      <c r="F10" s="385"/>
      <c r="G10" s="385"/>
      <c r="H10" s="7" t="s">
        <v>3</v>
      </c>
      <c r="I10" s="329">
        <f>ROUNDDOWN(E10*L9,-3)</f>
        <v>0</v>
      </c>
      <c r="J10" s="330"/>
      <c r="K10" s="330"/>
      <c r="L10" s="7" t="s">
        <v>3</v>
      </c>
      <c r="M10" s="384">
        <f>ROUNDDOWN(Q7*L9,-3)</f>
        <v>0</v>
      </c>
      <c r="N10" s="385"/>
      <c r="O10" s="385"/>
      <c r="P10" s="7" t="s">
        <v>3</v>
      </c>
      <c r="Q10" s="384">
        <f>M10-I10</f>
        <v>0</v>
      </c>
      <c r="R10" s="385"/>
      <c r="S10" s="38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74" t="s">
        <v>131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71"/>
      <c r="L13" s="372"/>
      <c r="M13" s="372"/>
      <c r="N13" s="372"/>
      <c r="O13" s="372"/>
      <c r="P13" s="373"/>
      <c r="Q13" s="360"/>
      <c r="R13" s="361"/>
      <c r="S13" s="361"/>
      <c r="T13" s="36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74"/>
      <c r="L14" s="375"/>
      <c r="M14" s="375"/>
      <c r="N14" s="375"/>
      <c r="O14" s="375"/>
      <c r="P14" s="376"/>
      <c r="Q14" s="276"/>
      <c r="R14" s="277"/>
      <c r="S14" s="277"/>
      <c r="T14" s="27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74"/>
      <c r="L15" s="375"/>
      <c r="M15" s="375"/>
      <c r="N15" s="375"/>
      <c r="O15" s="375"/>
      <c r="P15" s="376"/>
      <c r="Q15" s="315"/>
      <c r="R15" s="316"/>
      <c r="S15" s="316"/>
      <c r="T15" s="317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74"/>
      <c r="L16" s="375"/>
      <c r="M16" s="375"/>
      <c r="N16" s="375"/>
      <c r="O16" s="375"/>
      <c r="P16" s="376"/>
      <c r="Q16" s="276"/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74"/>
      <c r="L17" s="375"/>
      <c r="M17" s="375"/>
      <c r="N17" s="375"/>
      <c r="O17" s="375"/>
      <c r="P17" s="376"/>
      <c r="Q17" s="276"/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74"/>
      <c r="L18" s="375"/>
      <c r="M18" s="375"/>
      <c r="N18" s="375"/>
      <c r="O18" s="375"/>
      <c r="P18" s="376"/>
      <c r="Q18" s="276"/>
      <c r="R18" s="277"/>
      <c r="S18" s="277"/>
      <c r="T18" s="27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74"/>
      <c r="L19" s="375"/>
      <c r="M19" s="375"/>
      <c r="N19" s="375"/>
      <c r="O19" s="375"/>
      <c r="P19" s="376"/>
      <c r="Q19" s="276"/>
      <c r="R19" s="277"/>
      <c r="S19" s="277"/>
      <c r="T19" s="27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74"/>
      <c r="L20" s="375"/>
      <c r="M20" s="375"/>
      <c r="N20" s="375"/>
      <c r="O20" s="375"/>
      <c r="P20" s="376"/>
      <c r="Q20" s="315"/>
      <c r="R20" s="316"/>
      <c r="S20" s="316"/>
      <c r="T20" s="31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74"/>
      <c r="L21" s="375"/>
      <c r="M21" s="375"/>
      <c r="N21" s="375"/>
      <c r="O21" s="375"/>
      <c r="P21" s="376"/>
      <c r="Q21" s="276"/>
      <c r="R21" s="277"/>
      <c r="S21" s="277"/>
      <c r="T21" s="27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74"/>
      <c r="L22" s="375"/>
      <c r="M22" s="375"/>
      <c r="N22" s="375"/>
      <c r="O22" s="375"/>
      <c r="P22" s="376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74"/>
      <c r="L23" s="375"/>
      <c r="M23" s="375"/>
      <c r="N23" s="375"/>
      <c r="O23" s="375"/>
      <c r="P23" s="376"/>
      <c r="Q23" s="276"/>
      <c r="R23" s="277"/>
      <c r="S23" s="277"/>
      <c r="T23" s="27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74"/>
      <c r="L24" s="375"/>
      <c r="M24" s="375"/>
      <c r="N24" s="375"/>
      <c r="O24" s="375"/>
      <c r="P24" s="37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74"/>
      <c r="L25" s="375"/>
      <c r="M25" s="375"/>
      <c r="N25" s="375"/>
      <c r="O25" s="375"/>
      <c r="P25" s="37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74"/>
      <c r="L26" s="375"/>
      <c r="M26" s="375"/>
      <c r="N26" s="375"/>
      <c r="O26" s="375"/>
      <c r="P26" s="37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74"/>
      <c r="L27" s="375"/>
      <c r="M27" s="375"/>
      <c r="N27" s="375"/>
      <c r="O27" s="375"/>
      <c r="P27" s="37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74"/>
      <c r="L28" s="375"/>
      <c r="M28" s="375"/>
      <c r="N28" s="375"/>
      <c r="O28" s="375"/>
      <c r="P28" s="37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74"/>
      <c r="L29" s="375"/>
      <c r="M29" s="375"/>
      <c r="N29" s="375"/>
      <c r="O29" s="375"/>
      <c r="P29" s="37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1"/>
      <c r="L30" s="412"/>
      <c r="M30" s="412"/>
      <c r="N30" s="412"/>
      <c r="O30" s="412"/>
      <c r="P30" s="413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9">
    <mergeCell ref="A3:T3"/>
    <mergeCell ref="A2:T2"/>
    <mergeCell ref="K30:P30"/>
    <mergeCell ref="A31:J31"/>
    <mergeCell ref="K31:O31"/>
    <mergeCell ref="K29:P29"/>
    <mergeCell ref="K21:P21"/>
    <mergeCell ref="K24:P24"/>
    <mergeCell ref="K25:P25"/>
    <mergeCell ref="K26:P26"/>
    <mergeCell ref="K27:P27"/>
    <mergeCell ref="K28:P28"/>
    <mergeCell ref="Q21:T21"/>
    <mergeCell ref="K22:P22"/>
    <mergeCell ref="Q22:T22"/>
    <mergeCell ref="K23:P23"/>
    <mergeCell ref="Q23:T23"/>
    <mergeCell ref="K15:P15"/>
    <mergeCell ref="Q15:T15"/>
    <mergeCell ref="K16:P16"/>
    <mergeCell ref="Q16:T16"/>
    <mergeCell ref="K17:P17"/>
    <mergeCell ref="Q17:T17"/>
    <mergeCell ref="K18:P18"/>
    <mergeCell ref="Q18:T18"/>
    <mergeCell ref="K19:P19"/>
    <mergeCell ref="Q19:T19"/>
    <mergeCell ref="K20:P20"/>
    <mergeCell ref="Q20:T20"/>
    <mergeCell ref="K14:P14"/>
    <mergeCell ref="Q14:T14"/>
    <mergeCell ref="A10:C10"/>
    <mergeCell ref="E10:G10"/>
    <mergeCell ref="I10:K10"/>
    <mergeCell ref="M10:O10"/>
    <mergeCell ref="Q10:S10"/>
    <mergeCell ref="A11:P11"/>
    <mergeCell ref="B12:J12"/>
    <mergeCell ref="K12:P12"/>
    <mergeCell ref="Q12:T12"/>
    <mergeCell ref="K13:P13"/>
    <mergeCell ref="Q13:T13"/>
    <mergeCell ref="M5:P6"/>
    <mergeCell ref="I6:L6"/>
    <mergeCell ref="A7:C7"/>
    <mergeCell ref="E7:G7"/>
    <mergeCell ref="I7:K7"/>
    <mergeCell ref="M7:O7"/>
    <mergeCell ref="A9:D9"/>
    <mergeCell ref="E9:H9"/>
    <mergeCell ref="I9:K9"/>
    <mergeCell ref="E5:H6"/>
    <mergeCell ref="I5:L5"/>
    <mergeCell ref="Q7:S7"/>
    <mergeCell ref="E8:H8"/>
    <mergeCell ref="I8:L8"/>
    <mergeCell ref="M8:P9"/>
    <mergeCell ref="Q8:T8"/>
    <mergeCell ref="Q9:T9"/>
  </mergeCells>
  <phoneticPr fontId="3"/>
  <dataValidations count="3">
    <dataValidation type="list" allowBlank="1" showInputMessage="1" sqref="A13:A30" xr:uid="{90969912-5F7D-4014-AC71-D9A11EA3C143}">
      <formula1>"BELS,設備費,工事費,事務費"</formula1>
    </dataValidation>
    <dataValidation allowBlank="1" showInputMessage="1" sqref="Q13:Q31 A31 R24:T31 P31 B13:B30 J22 K30" xr:uid="{77692CDA-44A2-4FF3-AAAD-D9C58DAA9ED8}"/>
    <dataValidation type="list" allowBlank="1" showInputMessage="1" showErrorMessage="1" sqref="I9:K9" xr:uid="{608F2238-2C94-4324-BE18-2725EA42D1AB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A7BF0-1780-403B-9085-1494FDFC9C8D}">
  <sheetPr>
    <tabColor rgb="FFFF0000"/>
  </sheetPr>
  <dimension ref="A1:AL57"/>
  <sheetViews>
    <sheetView showGridLines="0" view="pageBreakPreview" zoomScaleNormal="100" zoomScaleSheetLayoutView="100" workbookViewId="0">
      <selection activeCell="A21" sqref="A21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103</v>
      </c>
    </row>
    <row r="2" spans="1:38" s="9" customFormat="1">
      <c r="A2" s="136" t="s">
        <v>127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"/>
      <c r="V2" s="93" t="s">
        <v>104</v>
      </c>
      <c r="W2" s="138"/>
      <c r="X2" s="138"/>
      <c r="Y2" s="138"/>
      <c r="Z2" s="138"/>
      <c r="AA2" s="138"/>
      <c r="AB2" s="138"/>
      <c r="AC2" s="138"/>
      <c r="AD2" s="115" t="s">
        <v>78</v>
      </c>
      <c r="AE2" s="138"/>
      <c r="AF2" s="93"/>
      <c r="AG2" s="8"/>
      <c r="AH2" s="8"/>
      <c r="AI2" s="8"/>
      <c r="AJ2" s="8"/>
      <c r="AK2" s="8"/>
      <c r="AL2" s="8"/>
    </row>
    <row r="3" spans="1:38">
      <c r="A3" s="136" t="s">
        <v>128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V3" s="93" t="s">
        <v>105</v>
      </c>
      <c r="W3" s="138"/>
      <c r="X3" s="138"/>
      <c r="Y3" s="138"/>
      <c r="Z3" s="138"/>
      <c r="AA3" s="138"/>
      <c r="AB3" s="138"/>
      <c r="AC3" s="138"/>
      <c r="AD3" s="95" t="s">
        <v>79</v>
      </c>
      <c r="AE3" s="138"/>
      <c r="AF3" s="93"/>
    </row>
    <row r="4" spans="1:38">
      <c r="A4" s="14" t="s">
        <v>106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28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ht="19.5" thickBot="1">
      <c r="A5" s="14" t="s">
        <v>107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W5" s="6"/>
      <c r="X5" s="4"/>
      <c r="Y5" s="4"/>
      <c r="Z5" s="4"/>
      <c r="AA5" s="4"/>
      <c r="AB5" s="4"/>
      <c r="AC5" s="4"/>
      <c r="AD5" s="95"/>
      <c r="AE5" s="4"/>
    </row>
    <row r="6" spans="1:38" s="1" customFormat="1" ht="17.25" customHeight="1" thickTop="1">
      <c r="A6" s="15" t="s">
        <v>0</v>
      </c>
      <c r="B6" s="16"/>
      <c r="C6" s="16"/>
      <c r="D6" s="17"/>
      <c r="E6" s="381" t="s">
        <v>15</v>
      </c>
      <c r="F6" s="382"/>
      <c r="G6" s="382"/>
      <c r="H6" s="383"/>
      <c r="I6" s="381" t="s">
        <v>1</v>
      </c>
      <c r="J6" s="382"/>
      <c r="K6" s="382"/>
      <c r="L6" s="383"/>
      <c r="M6" s="381" t="s">
        <v>108</v>
      </c>
      <c r="N6" s="382"/>
      <c r="O6" s="382"/>
      <c r="P6" s="383"/>
      <c r="Q6" s="15" t="s">
        <v>8</v>
      </c>
      <c r="R6" s="16"/>
      <c r="S6" s="16"/>
      <c r="T6" s="1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7.25" thickBot="1">
      <c r="A7" s="31"/>
      <c r="B7" s="32"/>
      <c r="C7" s="32"/>
      <c r="D7" s="33"/>
      <c r="E7" s="327"/>
      <c r="F7" s="275"/>
      <c r="G7" s="275"/>
      <c r="H7" s="328"/>
      <c r="I7" s="327" t="s">
        <v>2</v>
      </c>
      <c r="J7" s="275"/>
      <c r="K7" s="275"/>
      <c r="L7" s="328"/>
      <c r="M7" s="327"/>
      <c r="N7" s="275"/>
      <c r="O7" s="275"/>
      <c r="P7" s="328"/>
      <c r="Q7" s="31"/>
      <c r="R7" s="32"/>
      <c r="S7" s="32"/>
      <c r="T7" s="33"/>
      <c r="U7" s="4"/>
      <c r="V7" s="4"/>
      <c r="W7" s="6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0.25" thickTop="1" thickBot="1">
      <c r="A8" s="384">
        <f>'1年目 (LC-ZEB）（車載型蓄電池等あり）'!A8+'2年目 (LC-ZEB)（車載型蓄電池等あり）'!A8+'３年目 (LC-ZEB)（車載型蓄電池等あり）'!A8</f>
        <v>0</v>
      </c>
      <c r="B8" s="385"/>
      <c r="C8" s="385"/>
      <c r="D8" s="7" t="s">
        <v>3</v>
      </c>
      <c r="E8" s="384">
        <f>'1年目 (LC-ZEB）（車載型蓄電池等あり）'!E8+'2年目 (LC-ZEB)（車載型蓄電池等あり）'!E8+'３年目 (LC-ZEB)（車載型蓄電池等あり）'!E8</f>
        <v>0</v>
      </c>
      <c r="F8" s="385"/>
      <c r="G8" s="385"/>
      <c r="H8" s="7" t="s">
        <v>3</v>
      </c>
      <c r="I8" s="384">
        <f>A8-E8</f>
        <v>0</v>
      </c>
      <c r="J8" s="385"/>
      <c r="K8" s="385"/>
      <c r="L8" s="7" t="s">
        <v>3</v>
      </c>
      <c r="M8" s="384">
        <f>K39</f>
        <v>0</v>
      </c>
      <c r="N8" s="385"/>
      <c r="O8" s="385"/>
      <c r="P8" s="7" t="s">
        <v>3</v>
      </c>
      <c r="Q8" s="384">
        <f>'1年目 (LC-ZEB）（車載型蓄電池等あり）'!Q8+'2年目 (LC-ZEB)（車載型蓄電池等あり）'!Q8+'３年目 (LC-ZEB)（車載型蓄電池等あり）'!Q8</f>
        <v>0</v>
      </c>
      <c r="R8" s="385"/>
      <c r="S8" s="385"/>
      <c r="T8" s="7" t="s">
        <v>3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3.25" customHeight="1" thickTop="1">
      <c r="A9" s="10" t="s">
        <v>13</v>
      </c>
      <c r="B9" s="11"/>
      <c r="C9" s="11"/>
      <c r="D9" s="12"/>
      <c r="E9" s="386" t="s">
        <v>10</v>
      </c>
      <c r="F9" s="387"/>
      <c r="G9" s="387"/>
      <c r="H9" s="388"/>
      <c r="I9" s="386" t="s">
        <v>12</v>
      </c>
      <c r="J9" s="387"/>
      <c r="K9" s="387"/>
      <c r="L9" s="387"/>
      <c r="M9" s="389"/>
      <c r="N9" s="390"/>
      <c r="O9" s="390"/>
      <c r="P9" s="390"/>
      <c r="Q9" s="387"/>
      <c r="R9" s="387"/>
      <c r="S9" s="387"/>
      <c r="T9" s="38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6.1" customHeight="1" thickBot="1">
      <c r="A10" s="377" t="s">
        <v>9</v>
      </c>
      <c r="B10" s="378"/>
      <c r="C10" s="379"/>
      <c r="D10" s="380"/>
      <c r="E10" s="377" t="s">
        <v>11</v>
      </c>
      <c r="F10" s="378"/>
      <c r="G10" s="379"/>
      <c r="H10" s="380"/>
      <c r="I10" s="350" t="s">
        <v>65</v>
      </c>
      <c r="J10" s="351"/>
      <c r="K10" s="351"/>
      <c r="L10" s="139">
        <f>IF(X20=V22,AA22,IF(X20=V23,AA23,IF(X20=V24,AA24,"")))</f>
        <v>0.6</v>
      </c>
      <c r="M10" s="449"/>
      <c r="N10" s="450"/>
      <c r="O10" s="450"/>
      <c r="P10" s="450"/>
      <c r="Q10" s="378"/>
      <c r="R10" s="378"/>
      <c r="S10" s="378"/>
      <c r="T10" s="378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20.25" thickTop="1" thickBot="1">
      <c r="A11" s="384">
        <f>'1年目 (LC-ZEB）（車載型蓄電池等あり）'!A11+'2年目 (LC-ZEB)（車載型蓄電池等あり）'!A11+'３年目 (LC-ZEB)（車載型蓄電池等あり）'!A11</f>
        <v>0</v>
      </c>
      <c r="B11" s="385"/>
      <c r="C11" s="385"/>
      <c r="D11" s="7" t="s">
        <v>3</v>
      </c>
      <c r="E11" s="384">
        <f>'1年目 (LC-ZEB）（車載型蓄電池等あり）'!E11+'2年目 (LC-ZEB)（車載型蓄電池等あり）'!E11+'３年目 (LC-ZEB)（車載型蓄電池等あり）'!E11</f>
        <v>0</v>
      </c>
      <c r="F11" s="385"/>
      <c r="G11" s="385"/>
      <c r="H11" s="7" t="s">
        <v>3</v>
      </c>
      <c r="I11" s="384">
        <f>'1年目 (LC-ZEB）（車載型蓄電池等あり）'!I11+'2年目 (LC-ZEB)（車載型蓄電池等あり）'!I11+'３年目 (LC-ZEB)（車載型蓄電池等あり）'!I11</f>
        <v>0</v>
      </c>
      <c r="J11" s="385"/>
      <c r="K11" s="385"/>
      <c r="L11" s="7" t="s">
        <v>3</v>
      </c>
      <c r="M11" s="451"/>
      <c r="N11" s="452"/>
      <c r="O11" s="452"/>
      <c r="P11" s="142"/>
      <c r="Q11" s="453"/>
      <c r="R11" s="452"/>
      <c r="S11" s="452"/>
      <c r="T11" s="142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20.25" thickTop="1" thickBot="1">
      <c r="A12" s="144" t="s">
        <v>109</v>
      </c>
      <c r="B12" s="132"/>
      <c r="C12" s="132"/>
      <c r="D12" s="145"/>
      <c r="E12" s="146"/>
      <c r="F12" s="132"/>
      <c r="G12" s="132"/>
      <c r="H12" s="145"/>
      <c r="I12" s="147"/>
      <c r="J12" s="131"/>
      <c r="K12" s="142"/>
      <c r="L12" s="145"/>
      <c r="M12" s="148"/>
      <c r="N12" s="135"/>
      <c r="O12" s="135"/>
      <c r="P12" s="149"/>
      <c r="Q12" s="148"/>
      <c r="R12" s="135"/>
      <c r="S12" s="135"/>
      <c r="T12" s="142"/>
      <c r="U12" s="4"/>
      <c r="V12" s="5"/>
      <c r="W12" s="5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41.25" customHeight="1" thickTop="1">
      <c r="A13" s="454" t="s">
        <v>110</v>
      </c>
      <c r="B13" s="455"/>
      <c r="C13" s="455"/>
      <c r="D13" s="456"/>
      <c r="E13" s="457" t="s">
        <v>111</v>
      </c>
      <c r="F13" s="458"/>
      <c r="G13" s="458"/>
      <c r="H13" s="459"/>
      <c r="I13" s="460" t="s">
        <v>112</v>
      </c>
      <c r="J13" s="461"/>
      <c r="K13" s="461"/>
      <c r="L13" s="462"/>
      <c r="M13" s="457" t="s">
        <v>113</v>
      </c>
      <c r="N13" s="458"/>
      <c r="O13" s="458"/>
      <c r="P13" s="459"/>
      <c r="Q13" s="457" t="s">
        <v>114</v>
      </c>
      <c r="R13" s="463"/>
      <c r="S13" s="463"/>
      <c r="T13" s="464"/>
      <c r="U13" s="4"/>
      <c r="V13" s="5"/>
      <c r="W13" s="5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25.5" customHeight="1" thickBot="1">
      <c r="A14" s="465" t="s">
        <v>115</v>
      </c>
      <c r="B14" s="466"/>
      <c r="C14" s="466"/>
      <c r="D14" s="467"/>
      <c r="E14" s="468"/>
      <c r="F14" s="469"/>
      <c r="G14" s="469"/>
      <c r="H14" s="470"/>
      <c r="I14" s="471"/>
      <c r="J14" s="472"/>
      <c r="K14" s="472"/>
      <c r="L14" s="473"/>
      <c r="M14" s="474" t="s">
        <v>100</v>
      </c>
      <c r="N14" s="475"/>
      <c r="O14" s="475"/>
      <c r="P14" s="476"/>
      <c r="Q14" s="468"/>
      <c r="R14" s="469"/>
      <c r="S14" s="469"/>
      <c r="T14" s="470"/>
      <c r="U14" s="4"/>
      <c r="V14" s="5"/>
      <c r="W14" s="5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20.25" customHeight="1" thickTop="1" thickBot="1">
      <c r="A15" s="384">
        <f>'1年目 (LC-ZEB）（車載型蓄電池等あり）'!A15+'2年目 (LC-ZEB)（車載型蓄電池等あり）'!A15+'３年目 (LC-ZEB)（車載型蓄電池等あり）'!A15</f>
        <v>0</v>
      </c>
      <c r="B15" s="385"/>
      <c r="C15" s="385"/>
      <c r="D15" s="7" t="s">
        <v>3</v>
      </c>
      <c r="E15" s="384">
        <f>'1年目 (LC-ZEB）（車載型蓄電池等あり）'!E15+'2年目 (LC-ZEB)（車載型蓄電池等あり）'!E15+'３年目 (LC-ZEB)（車載型蓄電池等あり）'!E15</f>
        <v>0</v>
      </c>
      <c r="F15" s="385"/>
      <c r="G15" s="385"/>
      <c r="H15" s="7" t="s">
        <v>3</v>
      </c>
      <c r="I15" s="384">
        <f>'1年目 (LC-ZEB）（車載型蓄電池等あり）'!I15+'2年目 (LC-ZEB)（車載型蓄電池等あり）'!I15+'３年目 (LC-ZEB)（車載型蓄電池等あり）'!I15</f>
        <v>0</v>
      </c>
      <c r="J15" s="385"/>
      <c r="K15" s="385"/>
      <c r="L15" s="7" t="s">
        <v>3</v>
      </c>
      <c r="M15" s="384">
        <f>I11+I15</f>
        <v>0</v>
      </c>
      <c r="N15" s="385"/>
      <c r="O15" s="385"/>
      <c r="P15" s="7" t="s">
        <v>3</v>
      </c>
      <c r="Q15" s="384">
        <f>'1年目 (LC-ZEB）（車載型蓄電池等あり）'!Q15+'2年目 (LC-ZEB)（車載型蓄電池等あり）'!Q15+'３年目 (LC-ZEB)（車載型蓄電池等あり）'!Q15</f>
        <v>0</v>
      </c>
      <c r="R15" s="385"/>
      <c r="S15" s="385"/>
      <c r="T15" s="7" t="s">
        <v>3</v>
      </c>
      <c r="U15" s="4"/>
      <c r="V15" s="5"/>
      <c r="W15" s="5"/>
      <c r="X15" s="4"/>
      <c r="Y15" s="4"/>
      <c r="Z15" s="150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20.25" customHeight="1" thickTop="1">
      <c r="A16" s="454" t="s">
        <v>116</v>
      </c>
      <c r="B16" s="455"/>
      <c r="C16" s="455"/>
      <c r="D16" s="456"/>
      <c r="E16" s="477"/>
      <c r="F16" s="478"/>
      <c r="G16" s="478"/>
      <c r="H16" s="478"/>
      <c r="I16" s="479"/>
      <c r="J16" s="478"/>
      <c r="K16" s="478"/>
      <c r="L16" s="478"/>
      <c r="M16" s="479"/>
      <c r="N16" s="478"/>
      <c r="O16" s="478"/>
      <c r="P16" s="478"/>
      <c r="Q16" s="479"/>
      <c r="R16" s="478"/>
      <c r="S16" s="478"/>
      <c r="T16" s="478"/>
      <c r="U16" s="4"/>
      <c r="V16" s="5"/>
      <c r="W16" s="5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9.5" thickBot="1">
      <c r="A17" s="465" t="s">
        <v>117</v>
      </c>
      <c r="B17" s="466"/>
      <c r="C17" s="466"/>
      <c r="D17" s="467"/>
      <c r="E17" s="480"/>
      <c r="F17" s="260"/>
      <c r="G17" s="260"/>
      <c r="H17" s="260"/>
      <c r="I17" s="481"/>
      <c r="J17" s="260"/>
      <c r="K17" s="260"/>
      <c r="L17" s="260"/>
      <c r="M17" s="481"/>
      <c r="N17" s="260"/>
      <c r="O17" s="260"/>
      <c r="P17" s="260"/>
      <c r="Q17" s="481"/>
      <c r="R17" s="260"/>
      <c r="S17" s="260"/>
      <c r="T17" s="260"/>
      <c r="U17" s="4"/>
      <c r="V17" s="5"/>
      <c r="W17" s="5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20.25" thickTop="1" thickBot="1">
      <c r="A18" s="384">
        <f>Q15-M15</f>
        <v>0</v>
      </c>
      <c r="B18" s="385"/>
      <c r="C18" s="385"/>
      <c r="D18" s="7" t="s">
        <v>3</v>
      </c>
      <c r="E18" s="453"/>
      <c r="F18" s="452"/>
      <c r="G18" s="452"/>
      <c r="H18" s="142"/>
      <c r="I18" s="129"/>
      <c r="J18" s="130"/>
      <c r="K18" s="130"/>
      <c r="L18" s="142"/>
      <c r="M18" s="143"/>
      <c r="N18" s="141"/>
      <c r="O18" s="141"/>
      <c r="P18" s="142"/>
      <c r="Q18" s="143"/>
      <c r="R18" s="141"/>
      <c r="S18" s="141"/>
      <c r="T18" s="142"/>
      <c r="U18" s="4"/>
      <c r="V18" s="5"/>
      <c r="W18" s="5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8" thickTop="1" thickBot="1">
      <c r="A19" s="274" t="s">
        <v>118</v>
      </c>
      <c r="B19" s="274"/>
      <c r="C19" s="274"/>
      <c r="D19" s="274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32"/>
      <c r="R19" s="32"/>
      <c r="S19" s="32"/>
      <c r="T19" s="18"/>
      <c r="U19" s="4"/>
      <c r="V19" s="5"/>
      <c r="W19" s="5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8" customHeight="1" thickTop="1" thickBot="1">
      <c r="A20" s="43" t="s">
        <v>16</v>
      </c>
      <c r="B20" s="279" t="s">
        <v>6</v>
      </c>
      <c r="C20" s="280"/>
      <c r="D20" s="280"/>
      <c r="E20" s="280"/>
      <c r="F20" s="280"/>
      <c r="G20" s="280"/>
      <c r="H20" s="280"/>
      <c r="I20" s="280"/>
      <c r="J20" s="280"/>
      <c r="K20" s="281" t="s">
        <v>27</v>
      </c>
      <c r="L20" s="280"/>
      <c r="M20" s="280"/>
      <c r="N20" s="280"/>
      <c r="O20" s="280"/>
      <c r="P20" s="282"/>
      <c r="Q20" s="281" t="s">
        <v>28</v>
      </c>
      <c r="R20" s="280"/>
      <c r="S20" s="280"/>
      <c r="T20" s="282"/>
      <c r="U20" s="4"/>
      <c r="V20" s="365" t="s">
        <v>66</v>
      </c>
      <c r="W20" s="365"/>
      <c r="X20" s="482" t="s">
        <v>119</v>
      </c>
      <c r="Y20" s="483"/>
      <c r="Z20" s="48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7.25" customHeight="1" thickTop="1">
      <c r="A21" s="44"/>
      <c r="B21" s="45"/>
      <c r="C21" s="46"/>
      <c r="D21" s="46"/>
      <c r="E21" s="46"/>
      <c r="F21" s="46"/>
      <c r="G21" s="46"/>
      <c r="H21" s="46"/>
      <c r="I21" s="46"/>
      <c r="J21" s="47"/>
      <c r="K21" s="357"/>
      <c r="L21" s="358"/>
      <c r="M21" s="358"/>
      <c r="N21" s="358"/>
      <c r="O21" s="358"/>
      <c r="P21" s="359"/>
      <c r="Q21" s="360"/>
      <c r="R21" s="361"/>
      <c r="S21" s="361"/>
      <c r="T21" s="36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1"/>
      <c r="K22" s="267"/>
      <c r="L22" s="313"/>
      <c r="M22" s="313"/>
      <c r="N22" s="313"/>
      <c r="O22" s="313"/>
      <c r="P22" s="314"/>
      <c r="Q22" s="276"/>
      <c r="R22" s="277"/>
      <c r="S22" s="277"/>
      <c r="T22" s="278"/>
      <c r="U22" s="4"/>
      <c r="V22" s="151" t="s">
        <v>119</v>
      </c>
      <c r="W22" s="152"/>
      <c r="X22" s="153"/>
      <c r="Y22" s="485" t="s">
        <v>67</v>
      </c>
      <c r="Z22" s="486"/>
      <c r="AA22" s="154">
        <v>0.6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267"/>
      <c r="L23" s="318"/>
      <c r="M23" s="318"/>
      <c r="N23" s="318"/>
      <c r="O23" s="318"/>
      <c r="P23" s="314"/>
      <c r="Q23" s="315"/>
      <c r="R23" s="316"/>
      <c r="S23" s="316"/>
      <c r="T23" s="317"/>
      <c r="U23" s="4"/>
      <c r="V23" s="151" t="s">
        <v>120</v>
      </c>
      <c r="W23" s="155"/>
      <c r="X23" s="156"/>
      <c r="Y23" s="485" t="s">
        <v>67</v>
      </c>
      <c r="Z23" s="486"/>
      <c r="AA23" s="154">
        <v>0.5</v>
      </c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267"/>
      <c r="L24" s="318"/>
      <c r="M24" s="318"/>
      <c r="N24" s="318"/>
      <c r="O24" s="318"/>
      <c r="P24" s="314"/>
      <c r="Q24" s="276"/>
      <c r="R24" s="277"/>
      <c r="S24" s="277"/>
      <c r="T24" s="278"/>
      <c r="U24" s="4"/>
      <c r="V24" s="151" t="s">
        <v>121</v>
      </c>
      <c r="W24" s="152"/>
      <c r="X24" s="153"/>
      <c r="Y24" s="485" t="s">
        <v>67</v>
      </c>
      <c r="Z24" s="486"/>
      <c r="AA24" s="154">
        <v>0.33333333333333331</v>
      </c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267"/>
      <c r="L25" s="318"/>
      <c r="M25" s="318"/>
      <c r="N25" s="318"/>
      <c r="O25" s="318"/>
      <c r="P25" s="314"/>
      <c r="Q25" s="276"/>
      <c r="R25" s="277"/>
      <c r="S25" s="277"/>
      <c r="T25" s="27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267"/>
      <c r="L26" s="318"/>
      <c r="M26" s="318"/>
      <c r="N26" s="318"/>
      <c r="O26" s="318"/>
      <c r="P26" s="314"/>
      <c r="Q26" s="276"/>
      <c r="R26" s="277"/>
      <c r="S26" s="277"/>
      <c r="T26" s="27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267"/>
      <c r="L27" s="313"/>
      <c r="M27" s="313"/>
      <c r="N27" s="313"/>
      <c r="O27" s="313"/>
      <c r="P27" s="314"/>
      <c r="Q27" s="276"/>
      <c r="R27" s="277"/>
      <c r="S27" s="277"/>
      <c r="T27" s="27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67"/>
      <c r="L28" s="313"/>
      <c r="M28" s="313"/>
      <c r="N28" s="313"/>
      <c r="O28" s="313"/>
      <c r="P28" s="314"/>
      <c r="Q28" s="315"/>
      <c r="R28" s="316"/>
      <c r="S28" s="316"/>
      <c r="T28" s="31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67"/>
      <c r="L29" s="313"/>
      <c r="M29" s="313"/>
      <c r="N29" s="313"/>
      <c r="O29" s="313"/>
      <c r="P29" s="314"/>
      <c r="Q29" s="276"/>
      <c r="R29" s="277"/>
      <c r="S29" s="277"/>
      <c r="T29" s="27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>
      <c r="A30" s="48"/>
      <c r="B30" s="49"/>
      <c r="C30" s="50"/>
      <c r="D30" s="50"/>
      <c r="E30" s="50"/>
      <c r="F30" s="50"/>
      <c r="G30" s="50"/>
      <c r="H30" s="50"/>
      <c r="I30" s="50"/>
      <c r="J30" s="55"/>
      <c r="K30" s="267"/>
      <c r="L30" s="313"/>
      <c r="M30" s="313"/>
      <c r="N30" s="313"/>
      <c r="O30" s="313"/>
      <c r="P30" s="314"/>
      <c r="Q30" s="276"/>
      <c r="R30" s="277"/>
      <c r="S30" s="277"/>
      <c r="T30" s="27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6.5" customHeight="1">
      <c r="A31" s="48"/>
      <c r="B31" s="49"/>
      <c r="C31" s="50"/>
      <c r="D31" s="50"/>
      <c r="E31" s="50"/>
      <c r="F31" s="50"/>
      <c r="G31" s="50"/>
      <c r="H31" s="50"/>
      <c r="I31" s="50"/>
      <c r="J31" s="51"/>
      <c r="K31" s="267"/>
      <c r="L31" s="313"/>
      <c r="M31" s="313"/>
      <c r="N31" s="313"/>
      <c r="O31" s="313"/>
      <c r="P31" s="314"/>
      <c r="Q31" s="276"/>
      <c r="R31" s="277"/>
      <c r="S31" s="277"/>
      <c r="T31" s="278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6.5" customHeight="1">
      <c r="A32" s="48"/>
      <c r="B32" s="49"/>
      <c r="C32" s="50"/>
      <c r="D32" s="50"/>
      <c r="E32" s="50"/>
      <c r="F32" s="50"/>
      <c r="G32" s="50"/>
      <c r="H32" s="50"/>
      <c r="I32" s="50"/>
      <c r="J32" s="51"/>
      <c r="K32" s="267"/>
      <c r="L32" s="313"/>
      <c r="M32" s="313"/>
      <c r="N32" s="313"/>
      <c r="O32" s="313"/>
      <c r="P32" s="314"/>
      <c r="Q32" s="52"/>
      <c r="R32" s="53"/>
      <c r="S32" s="53"/>
      <c r="T32" s="5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16.5" customHeight="1">
      <c r="A33" s="48"/>
      <c r="B33" s="49"/>
      <c r="C33" s="50"/>
      <c r="D33" s="50"/>
      <c r="E33" s="50"/>
      <c r="F33" s="50"/>
      <c r="G33" s="50"/>
      <c r="H33" s="50"/>
      <c r="I33" s="50"/>
      <c r="J33" s="51"/>
      <c r="K33" s="267"/>
      <c r="L33" s="313"/>
      <c r="M33" s="313"/>
      <c r="N33" s="313"/>
      <c r="O33" s="313"/>
      <c r="P33" s="314"/>
      <c r="Q33" s="52"/>
      <c r="R33" s="53"/>
      <c r="S33" s="53"/>
      <c r="T33" s="5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>
      <c r="A34" s="48"/>
      <c r="B34" s="49"/>
      <c r="C34" s="50"/>
      <c r="D34" s="50"/>
      <c r="E34" s="50"/>
      <c r="F34" s="50"/>
      <c r="G34" s="50"/>
      <c r="H34" s="50"/>
      <c r="I34" s="50"/>
      <c r="J34" s="51"/>
      <c r="K34" s="267"/>
      <c r="L34" s="313"/>
      <c r="M34" s="313"/>
      <c r="N34" s="313"/>
      <c r="O34" s="313"/>
      <c r="P34" s="314"/>
      <c r="Q34" s="52"/>
      <c r="R34" s="53"/>
      <c r="S34" s="53"/>
      <c r="T34" s="5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48"/>
      <c r="B35" s="49"/>
      <c r="C35" s="50"/>
      <c r="D35" s="50"/>
      <c r="E35" s="50"/>
      <c r="F35" s="50"/>
      <c r="G35" s="50"/>
      <c r="H35" s="50"/>
      <c r="I35" s="50"/>
      <c r="J35" s="51"/>
      <c r="K35" s="267"/>
      <c r="L35" s="313"/>
      <c r="M35" s="313"/>
      <c r="N35" s="313"/>
      <c r="O35" s="313"/>
      <c r="P35" s="314"/>
      <c r="Q35" s="52"/>
      <c r="R35" s="53"/>
      <c r="S35" s="53"/>
      <c r="T35" s="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48"/>
      <c r="B36" s="49"/>
      <c r="C36" s="50"/>
      <c r="D36" s="50"/>
      <c r="E36" s="50"/>
      <c r="F36" s="50"/>
      <c r="G36" s="50"/>
      <c r="H36" s="50"/>
      <c r="I36" s="50"/>
      <c r="J36" s="51"/>
      <c r="K36" s="267"/>
      <c r="L36" s="313"/>
      <c r="M36" s="313"/>
      <c r="N36" s="313"/>
      <c r="O36" s="313"/>
      <c r="P36" s="314"/>
      <c r="Q36" s="52"/>
      <c r="R36" s="53"/>
      <c r="S36" s="53"/>
      <c r="T36" s="5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48"/>
      <c r="B37" s="49"/>
      <c r="C37" s="50"/>
      <c r="D37" s="50"/>
      <c r="E37" s="50"/>
      <c r="F37" s="50"/>
      <c r="G37" s="50"/>
      <c r="H37" s="50"/>
      <c r="I37" s="50"/>
      <c r="J37" s="51"/>
      <c r="K37" s="267"/>
      <c r="L37" s="313"/>
      <c r="M37" s="313"/>
      <c r="N37" s="313"/>
      <c r="O37" s="313"/>
      <c r="P37" s="314"/>
      <c r="Q37" s="52"/>
      <c r="R37" s="53"/>
      <c r="S37" s="53"/>
      <c r="T37" s="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 thickBot="1">
      <c r="A38" s="48"/>
      <c r="B38" s="56"/>
      <c r="C38" s="57"/>
      <c r="D38" s="57"/>
      <c r="E38" s="57"/>
      <c r="F38" s="57"/>
      <c r="G38" s="57"/>
      <c r="H38" s="57"/>
      <c r="I38" s="57"/>
      <c r="J38" s="58"/>
      <c r="K38" s="411"/>
      <c r="L38" s="412"/>
      <c r="M38" s="412"/>
      <c r="N38" s="412"/>
      <c r="O38" s="412"/>
      <c r="P38" s="413"/>
      <c r="Q38" s="52"/>
      <c r="R38" s="53"/>
      <c r="S38" s="53"/>
      <c r="T38" s="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7.25" customHeight="1" thickTop="1" thickBot="1">
      <c r="A39" s="305" t="s">
        <v>18</v>
      </c>
      <c r="B39" s="306"/>
      <c r="C39" s="306"/>
      <c r="D39" s="306"/>
      <c r="E39" s="306"/>
      <c r="F39" s="306"/>
      <c r="G39" s="306"/>
      <c r="H39" s="306"/>
      <c r="I39" s="306"/>
      <c r="J39" s="307"/>
      <c r="K39" s="308">
        <f>SUM(K21:P38)</f>
        <v>0</v>
      </c>
      <c r="L39" s="309"/>
      <c r="M39" s="309"/>
      <c r="N39" s="309"/>
      <c r="O39" s="309"/>
      <c r="P39" s="24" t="s">
        <v>36</v>
      </c>
      <c r="Q39" s="22"/>
      <c r="R39" s="23"/>
      <c r="S39" s="23"/>
      <c r="T39" s="2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8" customHeight="1" thickTop="1" thickBot="1">
      <c r="A40" s="274" t="s">
        <v>122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  <c r="R40" s="18"/>
      <c r="S40" s="18"/>
      <c r="T40" s="1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20.25" thickTop="1" thickBot="1">
      <c r="A41" s="80" t="s">
        <v>17</v>
      </c>
      <c r="B41" s="81"/>
      <c r="C41" s="81"/>
      <c r="D41" s="21"/>
      <c r="E41" s="19" t="s">
        <v>19</v>
      </c>
      <c r="F41" s="20"/>
      <c r="G41" s="20"/>
      <c r="H41" s="21"/>
      <c r="I41" s="20" t="s">
        <v>4</v>
      </c>
      <c r="J41" s="20"/>
      <c r="K41" s="19" t="s">
        <v>5</v>
      </c>
      <c r="L41" s="20"/>
      <c r="M41" s="21"/>
      <c r="N41" s="19" t="s">
        <v>14</v>
      </c>
      <c r="O41" s="25"/>
      <c r="P41" s="26"/>
      <c r="Q41" s="21"/>
      <c r="R41" s="19" t="s">
        <v>123</v>
      </c>
      <c r="S41" s="25"/>
      <c r="T41" s="2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9.5" thickTop="1">
      <c r="A42" s="395" t="s">
        <v>24</v>
      </c>
      <c r="B42" s="396"/>
      <c r="C42" s="396"/>
      <c r="D42" s="397"/>
      <c r="E42" s="398" t="s">
        <v>24</v>
      </c>
      <c r="F42" s="399"/>
      <c r="G42" s="399"/>
      <c r="H42" s="400"/>
      <c r="I42" s="401" t="s">
        <v>24</v>
      </c>
      <c r="J42" s="400"/>
      <c r="K42" s="402" t="s">
        <v>24</v>
      </c>
      <c r="L42" s="403"/>
      <c r="M42" s="404"/>
      <c r="N42" s="405"/>
      <c r="O42" s="406"/>
      <c r="P42" s="406"/>
      <c r="Q42" s="407"/>
      <c r="R42" s="408" t="s">
        <v>26</v>
      </c>
      <c r="S42" s="409"/>
      <c r="T42" s="410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s="1" customFormat="1">
      <c r="A43" s="414" t="s">
        <v>24</v>
      </c>
      <c r="B43" s="415"/>
      <c r="C43" s="415"/>
      <c r="D43" s="416"/>
      <c r="E43" s="417" t="s">
        <v>24</v>
      </c>
      <c r="F43" s="418"/>
      <c r="G43" s="418"/>
      <c r="H43" s="419"/>
      <c r="I43" s="420" t="s">
        <v>24</v>
      </c>
      <c r="J43" s="419"/>
      <c r="K43" s="421" t="s">
        <v>24</v>
      </c>
      <c r="L43" s="422"/>
      <c r="M43" s="247"/>
      <c r="N43" s="423"/>
      <c r="O43" s="424"/>
      <c r="P43" s="424"/>
      <c r="Q43" s="425"/>
      <c r="R43" s="408" t="s">
        <v>24</v>
      </c>
      <c r="S43" s="409"/>
      <c r="T43" s="410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</row>
    <row r="44" spans="1:38" s="1" customFormat="1">
      <c r="A44" s="414" t="s">
        <v>24</v>
      </c>
      <c r="B44" s="415"/>
      <c r="C44" s="415"/>
      <c r="D44" s="416"/>
      <c r="E44" s="417" t="s">
        <v>24</v>
      </c>
      <c r="F44" s="418"/>
      <c r="G44" s="418"/>
      <c r="H44" s="419"/>
      <c r="I44" s="420" t="s">
        <v>24</v>
      </c>
      <c r="J44" s="419"/>
      <c r="K44" s="421" t="s">
        <v>24</v>
      </c>
      <c r="L44" s="422"/>
      <c r="M44" s="247"/>
      <c r="N44" s="423"/>
      <c r="O44" s="424"/>
      <c r="P44" s="424"/>
      <c r="Q44" s="425"/>
      <c r="R44" s="408" t="s">
        <v>24</v>
      </c>
      <c r="S44" s="409"/>
      <c r="T44" s="410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</row>
    <row r="45" spans="1:38" s="1" customFormat="1">
      <c r="A45" s="414" t="s">
        <v>24</v>
      </c>
      <c r="B45" s="415"/>
      <c r="C45" s="415"/>
      <c r="D45" s="416"/>
      <c r="E45" s="417" t="s">
        <v>24</v>
      </c>
      <c r="F45" s="418"/>
      <c r="G45" s="418"/>
      <c r="H45" s="419"/>
      <c r="I45" s="420" t="s">
        <v>24</v>
      </c>
      <c r="J45" s="419"/>
      <c r="K45" s="421" t="s">
        <v>24</v>
      </c>
      <c r="L45" s="422"/>
      <c r="M45" s="247"/>
      <c r="N45" s="423"/>
      <c r="O45" s="424"/>
      <c r="P45" s="424"/>
      <c r="Q45" s="425"/>
      <c r="R45" s="408" t="s">
        <v>24</v>
      </c>
      <c r="S45" s="409"/>
      <c r="T45" s="410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</row>
    <row r="46" spans="1:38" s="1" customFormat="1">
      <c r="A46" s="414" t="s">
        <v>25</v>
      </c>
      <c r="B46" s="415"/>
      <c r="C46" s="415"/>
      <c r="D46" s="416"/>
      <c r="E46" s="417" t="s">
        <v>24</v>
      </c>
      <c r="F46" s="418"/>
      <c r="G46" s="418"/>
      <c r="H46" s="418"/>
      <c r="I46" s="426" t="s">
        <v>24</v>
      </c>
      <c r="J46" s="427"/>
      <c r="K46" s="422" t="s">
        <v>24</v>
      </c>
      <c r="L46" s="422"/>
      <c r="M46" s="247"/>
      <c r="N46" s="423"/>
      <c r="O46" s="424"/>
      <c r="P46" s="424"/>
      <c r="Q46" s="425"/>
      <c r="R46" s="408" t="s">
        <v>24</v>
      </c>
      <c r="S46" s="409"/>
      <c r="T46" s="410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</row>
    <row r="47" spans="1:38" s="1" customFormat="1">
      <c r="A47" s="414" t="s">
        <v>24</v>
      </c>
      <c r="B47" s="415"/>
      <c r="C47" s="415"/>
      <c r="D47" s="416"/>
      <c r="E47" s="417" t="s">
        <v>24</v>
      </c>
      <c r="F47" s="418"/>
      <c r="G47" s="418"/>
      <c r="H47" s="418"/>
      <c r="I47" s="426" t="s">
        <v>24</v>
      </c>
      <c r="J47" s="427"/>
      <c r="K47" s="422" t="s">
        <v>24</v>
      </c>
      <c r="L47" s="422"/>
      <c r="M47" s="247"/>
      <c r="N47" s="423"/>
      <c r="O47" s="424"/>
      <c r="P47" s="424"/>
      <c r="Q47" s="425"/>
      <c r="R47" s="408" t="s">
        <v>24</v>
      </c>
      <c r="S47" s="409"/>
      <c r="T47" s="41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38" s="1" customFormat="1">
      <c r="A48" s="414" t="s">
        <v>24</v>
      </c>
      <c r="B48" s="415"/>
      <c r="C48" s="415"/>
      <c r="D48" s="416"/>
      <c r="E48" s="417" t="s">
        <v>24</v>
      </c>
      <c r="F48" s="418"/>
      <c r="G48" s="418"/>
      <c r="H48" s="418"/>
      <c r="I48" s="426" t="s">
        <v>24</v>
      </c>
      <c r="J48" s="427"/>
      <c r="K48" s="422" t="s">
        <v>24</v>
      </c>
      <c r="L48" s="422"/>
      <c r="M48" s="247"/>
      <c r="N48" s="423"/>
      <c r="O48" s="424"/>
      <c r="P48" s="424"/>
      <c r="Q48" s="425"/>
      <c r="R48" s="408" t="s">
        <v>24</v>
      </c>
      <c r="S48" s="409"/>
      <c r="T48" s="41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</row>
    <row r="49" spans="1:20">
      <c r="A49" s="414" t="s">
        <v>24</v>
      </c>
      <c r="B49" s="415"/>
      <c r="C49" s="415"/>
      <c r="D49" s="416"/>
      <c r="E49" s="428" t="s">
        <v>24</v>
      </c>
      <c r="F49" s="429"/>
      <c r="G49" s="429"/>
      <c r="H49" s="429"/>
      <c r="I49" s="426" t="s">
        <v>24</v>
      </c>
      <c r="J49" s="427"/>
      <c r="K49" s="422" t="s">
        <v>24</v>
      </c>
      <c r="L49" s="422"/>
      <c r="M49" s="246"/>
      <c r="N49" s="423"/>
      <c r="O49" s="424"/>
      <c r="P49" s="424"/>
      <c r="Q49" s="425"/>
      <c r="R49" s="408" t="s">
        <v>24</v>
      </c>
      <c r="S49" s="409"/>
      <c r="T49" s="410"/>
    </row>
    <row r="50" spans="1:20">
      <c r="A50" s="414" t="s">
        <v>24</v>
      </c>
      <c r="B50" s="415"/>
      <c r="C50" s="415"/>
      <c r="D50" s="416"/>
      <c r="E50" s="428" t="s">
        <v>24</v>
      </c>
      <c r="F50" s="429"/>
      <c r="G50" s="429"/>
      <c r="H50" s="429"/>
      <c r="I50" s="426" t="s">
        <v>25</v>
      </c>
      <c r="J50" s="427"/>
      <c r="K50" s="422" t="s">
        <v>24</v>
      </c>
      <c r="L50" s="422"/>
      <c r="M50" s="246"/>
      <c r="N50" s="423"/>
      <c r="O50" s="424"/>
      <c r="P50" s="424"/>
      <c r="Q50" s="425"/>
      <c r="R50" s="408" t="s">
        <v>24</v>
      </c>
      <c r="S50" s="409"/>
      <c r="T50" s="410"/>
    </row>
    <row r="51" spans="1:20">
      <c r="A51" s="414" t="s">
        <v>24</v>
      </c>
      <c r="B51" s="415"/>
      <c r="C51" s="415"/>
      <c r="D51" s="416"/>
      <c r="E51" s="428" t="s">
        <v>24</v>
      </c>
      <c r="F51" s="429"/>
      <c r="G51" s="429"/>
      <c r="H51" s="429"/>
      <c r="I51" s="426" t="s">
        <v>24</v>
      </c>
      <c r="J51" s="427"/>
      <c r="K51" s="422" t="s">
        <v>25</v>
      </c>
      <c r="L51" s="422"/>
      <c r="M51" s="246"/>
      <c r="N51" s="423"/>
      <c r="O51" s="424"/>
      <c r="P51" s="424"/>
      <c r="Q51" s="425"/>
      <c r="R51" s="408" t="s">
        <v>24</v>
      </c>
      <c r="S51" s="409"/>
      <c r="T51" s="410"/>
    </row>
    <row r="52" spans="1:20">
      <c r="A52" s="414" t="s">
        <v>24</v>
      </c>
      <c r="B52" s="415"/>
      <c r="C52" s="415"/>
      <c r="D52" s="416"/>
      <c r="E52" s="428" t="s">
        <v>24</v>
      </c>
      <c r="F52" s="429"/>
      <c r="G52" s="429"/>
      <c r="H52" s="429"/>
      <c r="I52" s="426" t="s">
        <v>24</v>
      </c>
      <c r="J52" s="427"/>
      <c r="K52" s="422" t="s">
        <v>24</v>
      </c>
      <c r="L52" s="422"/>
      <c r="M52" s="246"/>
      <c r="N52" s="423"/>
      <c r="O52" s="424"/>
      <c r="P52" s="424"/>
      <c r="Q52" s="425"/>
      <c r="R52" s="408" t="s">
        <v>24</v>
      </c>
      <c r="S52" s="409"/>
      <c r="T52" s="410"/>
    </row>
    <row r="53" spans="1:20">
      <c r="A53" s="414" t="s">
        <v>24</v>
      </c>
      <c r="B53" s="415"/>
      <c r="C53" s="415"/>
      <c r="D53" s="416"/>
      <c r="E53" s="428" t="s">
        <v>24</v>
      </c>
      <c r="F53" s="429"/>
      <c r="G53" s="429"/>
      <c r="H53" s="429"/>
      <c r="I53" s="426" t="s">
        <v>24</v>
      </c>
      <c r="J53" s="427"/>
      <c r="K53" s="422" t="s">
        <v>24</v>
      </c>
      <c r="L53" s="422"/>
      <c r="M53" s="246"/>
      <c r="N53" s="423"/>
      <c r="O53" s="424"/>
      <c r="P53" s="424"/>
      <c r="Q53" s="425"/>
      <c r="R53" s="408" t="s">
        <v>24</v>
      </c>
      <c r="S53" s="409"/>
      <c r="T53" s="410"/>
    </row>
    <row r="54" spans="1:20">
      <c r="A54" s="414" t="s">
        <v>25</v>
      </c>
      <c r="B54" s="415" t="s">
        <v>23</v>
      </c>
      <c r="C54" s="415" t="s">
        <v>23</v>
      </c>
      <c r="D54" s="416" t="s">
        <v>23</v>
      </c>
      <c r="E54" s="417" t="s">
        <v>24</v>
      </c>
      <c r="F54" s="418"/>
      <c r="G54" s="418"/>
      <c r="H54" s="418"/>
      <c r="I54" s="426" t="s">
        <v>24</v>
      </c>
      <c r="J54" s="427"/>
      <c r="K54" s="422" t="s">
        <v>24</v>
      </c>
      <c r="L54" s="422"/>
      <c r="M54" s="246"/>
      <c r="N54" s="423"/>
      <c r="O54" s="424"/>
      <c r="P54" s="424"/>
      <c r="Q54" s="425"/>
      <c r="R54" s="408" t="s">
        <v>24</v>
      </c>
      <c r="S54" s="409"/>
      <c r="T54" s="410"/>
    </row>
    <row r="55" spans="1:20">
      <c r="A55" s="414" t="s">
        <v>24</v>
      </c>
      <c r="B55" s="415" t="s">
        <v>23</v>
      </c>
      <c r="C55" s="415" t="s">
        <v>23</v>
      </c>
      <c r="D55" s="416" t="s">
        <v>23</v>
      </c>
      <c r="E55" s="417" t="s">
        <v>24</v>
      </c>
      <c r="F55" s="418"/>
      <c r="G55" s="418"/>
      <c r="H55" s="418"/>
      <c r="I55" s="426" t="s">
        <v>24</v>
      </c>
      <c r="J55" s="427"/>
      <c r="K55" s="422" t="s">
        <v>24</v>
      </c>
      <c r="L55" s="422"/>
      <c r="M55" s="246"/>
      <c r="N55" s="423"/>
      <c r="O55" s="424"/>
      <c r="P55" s="424"/>
      <c r="Q55" s="425"/>
      <c r="R55" s="408" t="s">
        <v>24</v>
      </c>
      <c r="S55" s="409"/>
      <c r="T55" s="410"/>
    </row>
    <row r="56" spans="1:20" ht="18.75" customHeight="1" thickBot="1">
      <c r="A56" s="430" t="s">
        <v>24</v>
      </c>
      <c r="B56" s="431"/>
      <c r="C56" s="431"/>
      <c r="D56" s="432"/>
      <c r="E56" s="433" t="s">
        <v>24</v>
      </c>
      <c r="F56" s="434"/>
      <c r="G56" s="434"/>
      <c r="H56" s="435"/>
      <c r="I56" s="436" t="s">
        <v>25</v>
      </c>
      <c r="J56" s="437"/>
      <c r="K56" s="438" t="s">
        <v>25</v>
      </c>
      <c r="L56" s="439"/>
      <c r="M56" s="440"/>
      <c r="N56" s="441"/>
      <c r="O56" s="442"/>
      <c r="P56" s="442"/>
      <c r="Q56" s="443"/>
      <c r="R56" s="444" t="s">
        <v>24</v>
      </c>
      <c r="S56" s="445"/>
      <c r="T56" s="446"/>
    </row>
    <row r="57" spans="1:20" ht="19.5" customHeight="1" thickTop="1">
      <c r="A57" s="27" t="s">
        <v>124</v>
      </c>
      <c r="B57" s="28"/>
      <c r="C57" s="28"/>
      <c r="D57" s="28"/>
      <c r="E57" s="28"/>
      <c r="F57" s="28"/>
      <c r="G57" s="28"/>
      <c r="H57" s="29"/>
      <c r="K57" s="29"/>
      <c r="L57" s="29"/>
      <c r="N57" s="29"/>
      <c r="O57" s="29"/>
      <c r="P57" s="29"/>
      <c r="R57" s="29"/>
      <c r="S57" s="29"/>
      <c r="T57" s="29"/>
    </row>
  </sheetData>
  <mergeCells count="180">
    <mergeCell ref="A56:D56"/>
    <mergeCell ref="E56:H56"/>
    <mergeCell ref="I56:J56"/>
    <mergeCell ref="K56:M56"/>
    <mergeCell ref="N56:Q56"/>
    <mergeCell ref="R56:T56"/>
    <mergeCell ref="A55:D55"/>
    <mergeCell ref="E55:H55"/>
    <mergeCell ref="I55:J55"/>
    <mergeCell ref="K55:M55"/>
    <mergeCell ref="N55:Q55"/>
    <mergeCell ref="R55:T55"/>
    <mergeCell ref="A54:D54"/>
    <mergeCell ref="E54:H54"/>
    <mergeCell ref="I54:J54"/>
    <mergeCell ref="K54:M54"/>
    <mergeCell ref="N54:Q54"/>
    <mergeCell ref="R54:T54"/>
    <mergeCell ref="A53:D53"/>
    <mergeCell ref="E53:H53"/>
    <mergeCell ref="I53:J53"/>
    <mergeCell ref="K53:M53"/>
    <mergeCell ref="N53:Q53"/>
    <mergeCell ref="R53:T53"/>
    <mergeCell ref="A52:D52"/>
    <mergeCell ref="E52:H52"/>
    <mergeCell ref="I52:J52"/>
    <mergeCell ref="K52:M52"/>
    <mergeCell ref="N52:Q52"/>
    <mergeCell ref="R52:T52"/>
    <mergeCell ref="A51:D51"/>
    <mergeCell ref="E51:H51"/>
    <mergeCell ref="I51:J51"/>
    <mergeCell ref="K51:M51"/>
    <mergeCell ref="N51:Q51"/>
    <mergeCell ref="R51:T51"/>
    <mergeCell ref="A50:D50"/>
    <mergeCell ref="E50:H50"/>
    <mergeCell ref="I50:J50"/>
    <mergeCell ref="K50:M50"/>
    <mergeCell ref="N50:Q50"/>
    <mergeCell ref="R50:T50"/>
    <mergeCell ref="A49:D49"/>
    <mergeCell ref="E49:H49"/>
    <mergeCell ref="I49:J49"/>
    <mergeCell ref="K49:M49"/>
    <mergeCell ref="N49:Q49"/>
    <mergeCell ref="R49:T49"/>
    <mergeCell ref="A48:D48"/>
    <mergeCell ref="E48:H48"/>
    <mergeCell ref="I48:J48"/>
    <mergeCell ref="K48:M48"/>
    <mergeCell ref="N48:Q48"/>
    <mergeCell ref="R48:T48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K36:P36"/>
    <mergeCell ref="K37:P37"/>
    <mergeCell ref="K38:P38"/>
    <mergeCell ref="A39:J39"/>
    <mergeCell ref="K39:O39"/>
    <mergeCell ref="A40:Q40"/>
    <mergeCell ref="K31:P31"/>
    <mergeCell ref="Q31:T31"/>
    <mergeCell ref="K32:P32"/>
    <mergeCell ref="K33:P33"/>
    <mergeCell ref="K34:P34"/>
    <mergeCell ref="K35:P35"/>
    <mergeCell ref="K28:P28"/>
    <mergeCell ref="Q28:T28"/>
    <mergeCell ref="K29:P29"/>
    <mergeCell ref="Q29:T29"/>
    <mergeCell ref="K30:P30"/>
    <mergeCell ref="Q30:T30"/>
    <mergeCell ref="K25:P25"/>
    <mergeCell ref="Q25:T25"/>
    <mergeCell ref="K26:P26"/>
    <mergeCell ref="Q26:T26"/>
    <mergeCell ref="K27:P27"/>
    <mergeCell ref="Q27:T27"/>
    <mergeCell ref="K23:P23"/>
    <mergeCell ref="Q23:T23"/>
    <mergeCell ref="Y23:Z23"/>
    <mergeCell ref="K24:P24"/>
    <mergeCell ref="Q24:T24"/>
    <mergeCell ref="Y24:Z24"/>
    <mergeCell ref="V20:W20"/>
    <mergeCell ref="X20:Z20"/>
    <mergeCell ref="K21:P21"/>
    <mergeCell ref="Q21:T21"/>
    <mergeCell ref="K22:P22"/>
    <mergeCell ref="Q22:T22"/>
    <mergeCell ref="Y22:Z22"/>
    <mergeCell ref="A18:C18"/>
    <mergeCell ref="E18:G18"/>
    <mergeCell ref="A19:P19"/>
    <mergeCell ref="B20:J20"/>
    <mergeCell ref="K20:P20"/>
    <mergeCell ref="Q20:T20"/>
    <mergeCell ref="A16:D16"/>
    <mergeCell ref="E16:H16"/>
    <mergeCell ref="I16:L16"/>
    <mergeCell ref="M16:P16"/>
    <mergeCell ref="Q16:T16"/>
    <mergeCell ref="A17:D17"/>
    <mergeCell ref="E17:H17"/>
    <mergeCell ref="I17:L17"/>
    <mergeCell ref="M17:P17"/>
    <mergeCell ref="Q17:T17"/>
    <mergeCell ref="A14:D14"/>
    <mergeCell ref="E14:H14"/>
    <mergeCell ref="I14:L14"/>
    <mergeCell ref="M14:P14"/>
    <mergeCell ref="Q14:T14"/>
    <mergeCell ref="A15:C15"/>
    <mergeCell ref="E15:G15"/>
    <mergeCell ref="I15:K15"/>
    <mergeCell ref="M15:O15"/>
    <mergeCell ref="Q15:S15"/>
    <mergeCell ref="A11:C11"/>
    <mergeCell ref="E11:G11"/>
    <mergeCell ref="I11:K11"/>
    <mergeCell ref="M11:O11"/>
    <mergeCell ref="Q11:S11"/>
    <mergeCell ref="A13:D13"/>
    <mergeCell ref="E13:H13"/>
    <mergeCell ref="I13:L13"/>
    <mergeCell ref="M13:P13"/>
    <mergeCell ref="Q13:T13"/>
    <mergeCell ref="E9:H9"/>
    <mergeCell ref="I9:L9"/>
    <mergeCell ref="M9:P10"/>
    <mergeCell ref="Q9:T9"/>
    <mergeCell ref="A10:D10"/>
    <mergeCell ref="E10:H10"/>
    <mergeCell ref="I10:K10"/>
    <mergeCell ref="Q10:T10"/>
    <mergeCell ref="E6:H7"/>
    <mergeCell ref="I6:L6"/>
    <mergeCell ref="M6:P7"/>
    <mergeCell ref="I7:L7"/>
    <mergeCell ref="A8:C8"/>
    <mergeCell ref="E8:G8"/>
    <mergeCell ref="I8:K8"/>
    <mergeCell ref="M8:O8"/>
    <mergeCell ref="Q8:S8"/>
  </mergeCells>
  <phoneticPr fontId="3"/>
  <dataValidations count="4">
    <dataValidation allowBlank="1" showInputMessage="1" sqref="Q21:Q39 A39 R32:T39 P39 J30:K30 K23 B21:B38 K25:K29 K31:K38" xr:uid="{804B291A-649A-4031-A56B-CB31C9CF934E}"/>
    <dataValidation type="list" allowBlank="1" showInputMessage="1" showErrorMessage="1" sqref="X20:Z20" xr:uid="{399996BA-C64D-4AEC-AB1C-A217AB636337}">
      <formula1>$V$22:$V$24</formula1>
    </dataValidation>
    <dataValidation type="list" allowBlank="1" showInputMessage="1" sqref="A21:A38" xr:uid="{4B985A88-87C9-49B1-89DE-1E483093A19F}">
      <formula1>"BELS,設備費,工事費,事務費"</formula1>
    </dataValidation>
    <dataValidation type="list" allowBlank="1" showInputMessage="1" showErrorMessage="1" sqref="I10:K10" xr:uid="{B9113661-9F9A-4952-B1AC-64681C70697A}">
      <formula1>$AD$2:$AD$4</formula1>
    </dataValidation>
  </dataValidations>
  <pageMargins left="0.70866141732283472" right="0" top="0.74803149606299213" bottom="0" header="0.31496062992125984" footer="0.31496062992125984"/>
  <pageSetup paperSize="9" scale="95" orientation="portrait" horizontalDpi="1200" verticalDpi="1200" r:id="rId1"/>
  <rowBreaks count="1" manualBreakCount="1">
    <brk id="39" max="19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62DA0-F0F0-432F-97FB-A195CF664EF5}">
  <sheetPr>
    <tabColor rgb="FFFF0000"/>
  </sheetPr>
  <dimension ref="A1:AL57"/>
  <sheetViews>
    <sheetView showGridLines="0" view="pageBreakPreview" zoomScaleNormal="100" zoomScaleSheetLayoutView="100" workbookViewId="0">
      <selection activeCell="A8" sqref="A8:C8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103</v>
      </c>
    </row>
    <row r="2" spans="1:38" s="9" customFormat="1" ht="18.75" customHeight="1">
      <c r="A2" s="136" t="s">
        <v>127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"/>
      <c r="V2" s="8"/>
      <c r="W2" s="6"/>
      <c r="X2" s="6"/>
      <c r="Y2" s="6"/>
      <c r="Z2" s="6"/>
      <c r="AA2" s="6"/>
      <c r="AB2" s="6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136" t="s">
        <v>128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>
      <c r="A4" s="14" t="s">
        <v>125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28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ht="19.5" thickBot="1">
      <c r="A5" s="14" t="s">
        <v>107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W5" s="6"/>
      <c r="X5" s="4"/>
      <c r="Y5" s="4"/>
      <c r="Z5" s="4"/>
      <c r="AA5" s="4"/>
      <c r="AB5" s="4"/>
      <c r="AC5" s="4"/>
      <c r="AD5" s="95"/>
      <c r="AE5" s="4"/>
    </row>
    <row r="6" spans="1:38" s="1" customFormat="1" ht="17.25" customHeight="1" thickTop="1">
      <c r="A6" s="15" t="s">
        <v>0</v>
      </c>
      <c r="B6" s="16"/>
      <c r="C6" s="16"/>
      <c r="D6" s="17"/>
      <c r="E6" s="381" t="s">
        <v>15</v>
      </c>
      <c r="F6" s="382"/>
      <c r="G6" s="382"/>
      <c r="H6" s="383"/>
      <c r="I6" s="381" t="s">
        <v>1</v>
      </c>
      <c r="J6" s="382"/>
      <c r="K6" s="382"/>
      <c r="L6" s="383"/>
      <c r="M6" s="381" t="s">
        <v>108</v>
      </c>
      <c r="N6" s="382"/>
      <c r="O6" s="382"/>
      <c r="P6" s="383"/>
      <c r="Q6" s="15" t="s">
        <v>8</v>
      </c>
      <c r="R6" s="16"/>
      <c r="S6" s="16"/>
      <c r="T6" s="1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7.25" thickBot="1">
      <c r="A7" s="31"/>
      <c r="B7" s="32"/>
      <c r="C7" s="32"/>
      <c r="D7" s="33"/>
      <c r="E7" s="327"/>
      <c r="F7" s="275"/>
      <c r="G7" s="275"/>
      <c r="H7" s="328"/>
      <c r="I7" s="327" t="s">
        <v>2</v>
      </c>
      <c r="J7" s="275"/>
      <c r="K7" s="275"/>
      <c r="L7" s="328"/>
      <c r="M7" s="327"/>
      <c r="N7" s="275"/>
      <c r="O7" s="275"/>
      <c r="P7" s="328"/>
      <c r="Q7" s="31"/>
      <c r="R7" s="32"/>
      <c r="S7" s="32"/>
      <c r="T7" s="33"/>
      <c r="U7" s="4"/>
      <c r="V7" s="4"/>
      <c r="W7" s="6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0.25" thickTop="1" thickBot="1">
      <c r="A8" s="447"/>
      <c r="B8" s="448"/>
      <c r="C8" s="448"/>
      <c r="D8" s="7" t="s">
        <v>3</v>
      </c>
      <c r="E8" s="447"/>
      <c r="F8" s="448"/>
      <c r="G8" s="448"/>
      <c r="H8" s="7" t="s">
        <v>3</v>
      </c>
      <c r="I8" s="384">
        <f>A8-E8</f>
        <v>0</v>
      </c>
      <c r="J8" s="385"/>
      <c r="K8" s="385"/>
      <c r="L8" s="7" t="s">
        <v>3</v>
      </c>
      <c r="M8" s="384">
        <f>K39</f>
        <v>0</v>
      </c>
      <c r="N8" s="385"/>
      <c r="O8" s="385"/>
      <c r="P8" s="7" t="s">
        <v>3</v>
      </c>
      <c r="Q8" s="447"/>
      <c r="R8" s="448"/>
      <c r="S8" s="448"/>
      <c r="T8" s="7" t="s">
        <v>3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3.25" customHeight="1" thickTop="1">
      <c r="A9" s="10" t="s">
        <v>13</v>
      </c>
      <c r="B9" s="11"/>
      <c r="C9" s="11"/>
      <c r="D9" s="12"/>
      <c r="E9" s="386" t="s">
        <v>10</v>
      </c>
      <c r="F9" s="387"/>
      <c r="G9" s="387"/>
      <c r="H9" s="388"/>
      <c r="I9" s="386" t="s">
        <v>12</v>
      </c>
      <c r="J9" s="387"/>
      <c r="K9" s="387"/>
      <c r="L9" s="387"/>
      <c r="M9" s="389"/>
      <c r="N9" s="390"/>
      <c r="O9" s="390"/>
      <c r="P9" s="390"/>
      <c r="Q9" s="387"/>
      <c r="R9" s="387"/>
      <c r="S9" s="387"/>
      <c r="T9" s="38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6.1" customHeight="1" thickBot="1">
      <c r="A10" s="377" t="s">
        <v>9</v>
      </c>
      <c r="B10" s="378"/>
      <c r="C10" s="379"/>
      <c r="D10" s="380"/>
      <c r="E10" s="377" t="s">
        <v>11</v>
      </c>
      <c r="F10" s="378"/>
      <c r="G10" s="379"/>
      <c r="H10" s="380"/>
      <c r="I10" s="350" t="s">
        <v>65</v>
      </c>
      <c r="J10" s="351"/>
      <c r="K10" s="351"/>
      <c r="L10" s="139">
        <f>'全体 (LC-ZEB)（車載型蓄電池等あり）'!L10</f>
        <v>0.6</v>
      </c>
      <c r="M10" s="449"/>
      <c r="N10" s="450"/>
      <c r="O10" s="450"/>
      <c r="P10" s="450"/>
      <c r="Q10" s="378"/>
      <c r="R10" s="378"/>
      <c r="S10" s="378"/>
      <c r="T10" s="378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20.25" thickTop="1" thickBot="1">
      <c r="A11" s="384">
        <f>IF(M8&gt;Q8,Q8,M8)</f>
        <v>0</v>
      </c>
      <c r="B11" s="385"/>
      <c r="C11" s="385"/>
      <c r="D11" s="7" t="s">
        <v>3</v>
      </c>
      <c r="E11" s="384">
        <f>IF(I8&gt;A11,A11,I8)</f>
        <v>0</v>
      </c>
      <c r="F11" s="385"/>
      <c r="G11" s="385"/>
      <c r="H11" s="7" t="s">
        <v>3</v>
      </c>
      <c r="I11" s="329">
        <f>ROUNDDOWN(E11*L10,-3)</f>
        <v>0</v>
      </c>
      <c r="J11" s="330"/>
      <c r="K11" s="330"/>
      <c r="L11" s="7" t="s">
        <v>3</v>
      </c>
      <c r="M11" s="451"/>
      <c r="N11" s="452"/>
      <c r="O11" s="452"/>
      <c r="P11" s="142"/>
      <c r="Q11" s="453"/>
      <c r="R11" s="452"/>
      <c r="S11" s="452"/>
      <c r="T11" s="142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20.25" thickTop="1" thickBot="1">
      <c r="A12" s="144" t="s">
        <v>109</v>
      </c>
      <c r="B12" s="132"/>
      <c r="C12" s="132"/>
      <c r="D12" s="145"/>
      <c r="E12" s="146"/>
      <c r="F12" s="132"/>
      <c r="G12" s="132"/>
      <c r="H12" s="145"/>
      <c r="I12" s="147"/>
      <c r="J12" s="131"/>
      <c r="K12" s="142"/>
      <c r="L12" s="142"/>
      <c r="M12" s="148"/>
      <c r="N12" s="135"/>
      <c r="O12" s="135"/>
      <c r="P12" s="149"/>
      <c r="Q12" s="148"/>
      <c r="R12" s="135"/>
      <c r="S12" s="135"/>
      <c r="T12" s="142"/>
      <c r="U12" s="4"/>
      <c r="V12" s="5"/>
      <c r="W12" s="5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41.25" customHeight="1" thickTop="1">
      <c r="A13" s="454" t="s">
        <v>110</v>
      </c>
      <c r="B13" s="455"/>
      <c r="C13" s="455"/>
      <c r="D13" s="456"/>
      <c r="E13" s="457" t="s">
        <v>111</v>
      </c>
      <c r="F13" s="458"/>
      <c r="G13" s="458"/>
      <c r="H13" s="459"/>
      <c r="I13" s="460" t="s">
        <v>112</v>
      </c>
      <c r="J13" s="461"/>
      <c r="K13" s="461"/>
      <c r="L13" s="462"/>
      <c r="M13" s="457" t="s">
        <v>113</v>
      </c>
      <c r="N13" s="458"/>
      <c r="O13" s="458"/>
      <c r="P13" s="459"/>
      <c r="Q13" s="457" t="s">
        <v>114</v>
      </c>
      <c r="R13" s="463"/>
      <c r="S13" s="463"/>
      <c r="T13" s="464"/>
      <c r="U13" s="4"/>
      <c r="V13" s="5"/>
      <c r="W13" s="5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25.5" customHeight="1" thickBot="1">
      <c r="A14" s="465" t="s">
        <v>115</v>
      </c>
      <c r="B14" s="466"/>
      <c r="C14" s="466"/>
      <c r="D14" s="467"/>
      <c r="E14" s="468"/>
      <c r="F14" s="469"/>
      <c r="G14" s="469"/>
      <c r="H14" s="470"/>
      <c r="I14" s="471"/>
      <c r="J14" s="472"/>
      <c r="K14" s="472"/>
      <c r="L14" s="473"/>
      <c r="M14" s="474" t="s">
        <v>100</v>
      </c>
      <c r="N14" s="475"/>
      <c r="O14" s="475"/>
      <c r="P14" s="476"/>
      <c r="Q14" s="468"/>
      <c r="R14" s="469"/>
      <c r="S14" s="469"/>
      <c r="T14" s="470"/>
      <c r="U14" s="4"/>
      <c r="V14" s="5"/>
      <c r="W14" s="5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20.25" customHeight="1" thickTop="1" thickBot="1">
      <c r="A15" s="447"/>
      <c r="B15" s="448"/>
      <c r="C15" s="448"/>
      <c r="D15" s="7" t="s">
        <v>3</v>
      </c>
      <c r="E15" s="447"/>
      <c r="F15" s="448"/>
      <c r="G15" s="448"/>
      <c r="H15" s="7" t="s">
        <v>3</v>
      </c>
      <c r="I15" s="447"/>
      <c r="J15" s="448"/>
      <c r="K15" s="448"/>
      <c r="L15" s="7" t="s">
        <v>3</v>
      </c>
      <c r="M15" s="487">
        <f>I11+I15</f>
        <v>0</v>
      </c>
      <c r="N15" s="488"/>
      <c r="O15" s="488"/>
      <c r="P15" s="7" t="s">
        <v>3</v>
      </c>
      <c r="Q15" s="447"/>
      <c r="R15" s="448"/>
      <c r="S15" s="448"/>
      <c r="T15" s="7" t="s">
        <v>3</v>
      </c>
      <c r="U15" s="4"/>
      <c r="V15" s="5"/>
      <c r="W15" s="5"/>
      <c r="X15" s="4"/>
      <c r="Y15" s="4"/>
      <c r="Z15" s="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20.25" customHeight="1" thickTop="1">
      <c r="A16" s="454" t="s">
        <v>116</v>
      </c>
      <c r="B16" s="455"/>
      <c r="C16" s="455"/>
      <c r="D16" s="456"/>
      <c r="E16" s="477"/>
      <c r="F16" s="478"/>
      <c r="G16" s="478"/>
      <c r="H16" s="478"/>
      <c r="I16" s="479"/>
      <c r="J16" s="478"/>
      <c r="K16" s="478"/>
      <c r="L16" s="478"/>
      <c r="M16" s="479"/>
      <c r="N16" s="478"/>
      <c r="O16" s="478"/>
      <c r="P16" s="478"/>
      <c r="Q16" s="479"/>
      <c r="R16" s="478"/>
      <c r="S16" s="478"/>
      <c r="T16" s="478"/>
      <c r="U16" s="4"/>
      <c r="V16" s="5"/>
      <c r="W16" s="5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9.5" thickBot="1">
      <c r="A17" s="465" t="s">
        <v>117</v>
      </c>
      <c r="B17" s="466"/>
      <c r="C17" s="466"/>
      <c r="D17" s="467"/>
      <c r="E17" s="480"/>
      <c r="F17" s="260"/>
      <c r="G17" s="260"/>
      <c r="H17" s="260"/>
      <c r="I17" s="481"/>
      <c r="J17" s="260"/>
      <c r="K17" s="260"/>
      <c r="L17" s="260"/>
      <c r="M17" s="481"/>
      <c r="N17" s="260"/>
      <c r="O17" s="260"/>
      <c r="P17" s="260"/>
      <c r="Q17" s="481"/>
      <c r="R17" s="260"/>
      <c r="S17" s="260"/>
      <c r="T17" s="260"/>
      <c r="U17" s="4"/>
      <c r="V17" s="5"/>
      <c r="W17" s="5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20.25" thickTop="1" thickBot="1">
      <c r="A18" s="489">
        <f>Q15-M15</f>
        <v>0</v>
      </c>
      <c r="B18" s="490"/>
      <c r="C18" s="490"/>
      <c r="D18" s="157" t="s">
        <v>7</v>
      </c>
      <c r="E18" s="491"/>
      <c r="F18" s="452"/>
      <c r="G18" s="452"/>
      <c r="H18" s="142"/>
      <c r="I18" s="129"/>
      <c r="J18" s="130"/>
      <c r="K18" s="130"/>
      <c r="L18" s="142"/>
      <c r="M18" s="143"/>
      <c r="N18" s="141"/>
      <c r="O18" s="141"/>
      <c r="P18" s="142"/>
      <c r="Q18" s="143"/>
      <c r="R18" s="141"/>
      <c r="S18" s="141"/>
      <c r="T18" s="142"/>
      <c r="U18" s="4"/>
      <c r="V18" s="5"/>
      <c r="W18" s="5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8" thickTop="1" thickBot="1">
      <c r="A19" s="274" t="s">
        <v>118</v>
      </c>
      <c r="B19" s="274"/>
      <c r="C19" s="274"/>
      <c r="D19" s="274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32"/>
      <c r="R19" s="32"/>
      <c r="S19" s="32"/>
      <c r="T19" s="18"/>
      <c r="U19" s="4"/>
      <c r="V19" s="5"/>
      <c r="W19" s="5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8" customHeight="1" thickTop="1" thickBot="1">
      <c r="A20" s="43" t="s">
        <v>16</v>
      </c>
      <c r="B20" s="279" t="s">
        <v>6</v>
      </c>
      <c r="C20" s="280"/>
      <c r="D20" s="280"/>
      <c r="E20" s="280"/>
      <c r="F20" s="280"/>
      <c r="G20" s="280"/>
      <c r="H20" s="280"/>
      <c r="I20" s="280"/>
      <c r="J20" s="280"/>
      <c r="K20" s="281" t="s">
        <v>27</v>
      </c>
      <c r="L20" s="280"/>
      <c r="M20" s="280"/>
      <c r="N20" s="280"/>
      <c r="O20" s="280"/>
      <c r="P20" s="282"/>
      <c r="Q20" s="281" t="s">
        <v>28</v>
      </c>
      <c r="R20" s="280"/>
      <c r="S20" s="280"/>
      <c r="T20" s="28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7.25" customHeight="1" thickTop="1">
      <c r="A21" s="44"/>
      <c r="B21" s="45"/>
      <c r="C21" s="46"/>
      <c r="D21" s="46"/>
      <c r="E21" s="46"/>
      <c r="F21" s="46"/>
      <c r="G21" s="46"/>
      <c r="H21" s="46"/>
      <c r="I21" s="46"/>
      <c r="J21" s="47"/>
      <c r="K21" s="357"/>
      <c r="L21" s="358"/>
      <c r="M21" s="358"/>
      <c r="N21" s="358"/>
      <c r="O21" s="358"/>
      <c r="P21" s="359"/>
      <c r="Q21" s="360"/>
      <c r="R21" s="361"/>
      <c r="S21" s="361"/>
      <c r="T21" s="36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1"/>
      <c r="K22" s="267"/>
      <c r="L22" s="313"/>
      <c r="M22" s="313"/>
      <c r="N22" s="313"/>
      <c r="O22" s="313"/>
      <c r="P22" s="314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267"/>
      <c r="L23" s="318"/>
      <c r="M23" s="318"/>
      <c r="N23" s="318"/>
      <c r="O23" s="318"/>
      <c r="P23" s="314"/>
      <c r="Q23" s="315"/>
      <c r="R23" s="316"/>
      <c r="S23" s="316"/>
      <c r="T23" s="317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267"/>
      <c r="L24" s="318"/>
      <c r="M24" s="318"/>
      <c r="N24" s="318"/>
      <c r="O24" s="318"/>
      <c r="P24" s="314"/>
      <c r="Q24" s="276"/>
      <c r="R24" s="277"/>
      <c r="S24" s="277"/>
      <c r="T24" s="278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267"/>
      <c r="L25" s="318"/>
      <c r="M25" s="318"/>
      <c r="N25" s="318"/>
      <c r="O25" s="318"/>
      <c r="P25" s="314"/>
      <c r="Q25" s="276"/>
      <c r="R25" s="277"/>
      <c r="S25" s="277"/>
      <c r="T25" s="27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267"/>
      <c r="L26" s="318"/>
      <c r="M26" s="318"/>
      <c r="N26" s="318"/>
      <c r="O26" s="318"/>
      <c r="P26" s="314"/>
      <c r="Q26" s="276"/>
      <c r="R26" s="277"/>
      <c r="S26" s="277"/>
      <c r="T26" s="27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267"/>
      <c r="L27" s="313"/>
      <c r="M27" s="313"/>
      <c r="N27" s="313"/>
      <c r="O27" s="313"/>
      <c r="P27" s="314"/>
      <c r="Q27" s="276"/>
      <c r="R27" s="277"/>
      <c r="S27" s="277"/>
      <c r="T27" s="27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67"/>
      <c r="L28" s="313"/>
      <c r="M28" s="313"/>
      <c r="N28" s="313"/>
      <c r="O28" s="313"/>
      <c r="P28" s="314"/>
      <c r="Q28" s="315"/>
      <c r="R28" s="316"/>
      <c r="S28" s="316"/>
      <c r="T28" s="31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67"/>
      <c r="L29" s="313"/>
      <c r="M29" s="313"/>
      <c r="N29" s="313"/>
      <c r="O29" s="313"/>
      <c r="P29" s="314"/>
      <c r="Q29" s="276"/>
      <c r="R29" s="277"/>
      <c r="S29" s="277"/>
      <c r="T29" s="27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>
      <c r="A30" s="48"/>
      <c r="B30" s="49"/>
      <c r="C30" s="50"/>
      <c r="D30" s="50"/>
      <c r="E30" s="50"/>
      <c r="F30" s="50"/>
      <c r="G30" s="50"/>
      <c r="H30" s="50"/>
      <c r="I30" s="50"/>
      <c r="J30" s="55"/>
      <c r="K30" s="267"/>
      <c r="L30" s="313"/>
      <c r="M30" s="313"/>
      <c r="N30" s="313"/>
      <c r="O30" s="313"/>
      <c r="P30" s="314"/>
      <c r="Q30" s="276"/>
      <c r="R30" s="277"/>
      <c r="S30" s="277"/>
      <c r="T30" s="27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6.5" customHeight="1">
      <c r="A31" s="48"/>
      <c r="B31" s="49"/>
      <c r="C31" s="50"/>
      <c r="D31" s="50"/>
      <c r="E31" s="50"/>
      <c r="F31" s="50"/>
      <c r="G31" s="50"/>
      <c r="H31" s="50"/>
      <c r="I31" s="50"/>
      <c r="J31" s="51"/>
      <c r="K31" s="267"/>
      <c r="L31" s="313"/>
      <c r="M31" s="313"/>
      <c r="N31" s="313"/>
      <c r="O31" s="313"/>
      <c r="P31" s="314"/>
      <c r="Q31" s="276"/>
      <c r="R31" s="277"/>
      <c r="S31" s="277"/>
      <c r="T31" s="278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6.5" customHeight="1">
      <c r="A32" s="48"/>
      <c r="B32" s="49"/>
      <c r="C32" s="50"/>
      <c r="D32" s="50"/>
      <c r="E32" s="50"/>
      <c r="F32" s="50"/>
      <c r="G32" s="50"/>
      <c r="H32" s="50"/>
      <c r="I32" s="50"/>
      <c r="J32" s="51"/>
      <c r="K32" s="267"/>
      <c r="L32" s="313"/>
      <c r="M32" s="313"/>
      <c r="N32" s="313"/>
      <c r="O32" s="313"/>
      <c r="P32" s="314"/>
      <c r="Q32" s="52"/>
      <c r="R32" s="53"/>
      <c r="S32" s="53"/>
      <c r="T32" s="5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16.5" customHeight="1">
      <c r="A33" s="48"/>
      <c r="B33" s="49"/>
      <c r="C33" s="50"/>
      <c r="D33" s="50"/>
      <c r="E33" s="50"/>
      <c r="F33" s="50"/>
      <c r="G33" s="50"/>
      <c r="H33" s="50"/>
      <c r="I33" s="50"/>
      <c r="J33" s="51"/>
      <c r="K33" s="267"/>
      <c r="L33" s="313"/>
      <c r="M33" s="313"/>
      <c r="N33" s="313"/>
      <c r="O33" s="313"/>
      <c r="P33" s="314"/>
      <c r="Q33" s="52"/>
      <c r="R33" s="53"/>
      <c r="S33" s="53"/>
      <c r="T33" s="5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>
      <c r="A34" s="48"/>
      <c r="B34" s="49"/>
      <c r="C34" s="50"/>
      <c r="D34" s="50"/>
      <c r="E34" s="50"/>
      <c r="F34" s="50"/>
      <c r="G34" s="50"/>
      <c r="H34" s="50"/>
      <c r="I34" s="50"/>
      <c r="J34" s="51"/>
      <c r="K34" s="267"/>
      <c r="L34" s="313"/>
      <c r="M34" s="313"/>
      <c r="N34" s="313"/>
      <c r="O34" s="313"/>
      <c r="P34" s="314"/>
      <c r="Q34" s="52"/>
      <c r="R34" s="53"/>
      <c r="S34" s="53"/>
      <c r="T34" s="5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48"/>
      <c r="B35" s="49"/>
      <c r="C35" s="50"/>
      <c r="D35" s="50"/>
      <c r="E35" s="50"/>
      <c r="F35" s="50"/>
      <c r="G35" s="50"/>
      <c r="H35" s="50"/>
      <c r="I35" s="50"/>
      <c r="J35" s="51"/>
      <c r="K35" s="267"/>
      <c r="L35" s="313"/>
      <c r="M35" s="313"/>
      <c r="N35" s="313"/>
      <c r="O35" s="313"/>
      <c r="P35" s="314"/>
      <c r="Q35" s="52"/>
      <c r="R35" s="53"/>
      <c r="S35" s="53"/>
      <c r="T35" s="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48"/>
      <c r="B36" s="49"/>
      <c r="C36" s="50"/>
      <c r="D36" s="50"/>
      <c r="E36" s="50"/>
      <c r="F36" s="50"/>
      <c r="G36" s="50"/>
      <c r="H36" s="50"/>
      <c r="I36" s="50"/>
      <c r="J36" s="51"/>
      <c r="K36" s="267"/>
      <c r="L36" s="313"/>
      <c r="M36" s="313"/>
      <c r="N36" s="313"/>
      <c r="O36" s="313"/>
      <c r="P36" s="314"/>
      <c r="Q36" s="52"/>
      <c r="R36" s="53"/>
      <c r="S36" s="53"/>
      <c r="T36" s="5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48"/>
      <c r="B37" s="49"/>
      <c r="C37" s="50"/>
      <c r="D37" s="50"/>
      <c r="E37" s="50"/>
      <c r="F37" s="50"/>
      <c r="G37" s="50"/>
      <c r="H37" s="50"/>
      <c r="I37" s="50"/>
      <c r="J37" s="51"/>
      <c r="K37" s="267"/>
      <c r="L37" s="313"/>
      <c r="M37" s="313"/>
      <c r="N37" s="313"/>
      <c r="O37" s="313"/>
      <c r="P37" s="314"/>
      <c r="Q37" s="52"/>
      <c r="R37" s="53"/>
      <c r="S37" s="53"/>
      <c r="T37" s="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 thickBot="1">
      <c r="A38" s="48"/>
      <c r="B38" s="56"/>
      <c r="C38" s="57"/>
      <c r="D38" s="57"/>
      <c r="E38" s="57"/>
      <c r="F38" s="57"/>
      <c r="G38" s="57"/>
      <c r="H38" s="57"/>
      <c r="I38" s="57"/>
      <c r="J38" s="58"/>
      <c r="K38" s="411"/>
      <c r="L38" s="412"/>
      <c r="M38" s="412"/>
      <c r="N38" s="412"/>
      <c r="O38" s="412"/>
      <c r="P38" s="413"/>
      <c r="Q38" s="52"/>
      <c r="R38" s="53"/>
      <c r="S38" s="53"/>
      <c r="T38" s="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23.25" customHeight="1" thickTop="1" thickBot="1">
      <c r="A39" s="305" t="s">
        <v>18</v>
      </c>
      <c r="B39" s="306"/>
      <c r="C39" s="306"/>
      <c r="D39" s="306"/>
      <c r="E39" s="306"/>
      <c r="F39" s="306"/>
      <c r="G39" s="306"/>
      <c r="H39" s="306"/>
      <c r="I39" s="306"/>
      <c r="J39" s="307"/>
      <c r="K39" s="308">
        <f>SUM(K21:P38)</f>
        <v>0</v>
      </c>
      <c r="L39" s="309"/>
      <c r="M39" s="309"/>
      <c r="N39" s="309"/>
      <c r="O39" s="309"/>
      <c r="P39" s="24" t="s">
        <v>36</v>
      </c>
      <c r="Q39" s="22"/>
      <c r="R39" s="23"/>
      <c r="S39" s="23"/>
      <c r="T39" s="2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8" customHeight="1" thickTop="1">
      <c r="A40" s="503"/>
      <c r="B40" s="503"/>
      <c r="C40" s="503"/>
      <c r="D40" s="503"/>
      <c r="E40" s="503"/>
      <c r="F40" s="503"/>
      <c r="G40" s="503"/>
      <c r="H40" s="503"/>
      <c r="I40" s="503"/>
      <c r="J40" s="503"/>
      <c r="K40" s="503"/>
      <c r="L40" s="503"/>
      <c r="M40" s="503"/>
      <c r="N40" s="503"/>
      <c r="O40" s="503"/>
      <c r="P40" s="503"/>
      <c r="Q40" s="503"/>
      <c r="R40" s="18"/>
      <c r="S40" s="18"/>
      <c r="T40" s="14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>
      <c r="A41" s="158"/>
      <c r="B41" s="158"/>
      <c r="C41" s="158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3"/>
      <c r="P41" s="13"/>
      <c r="Q41" s="159"/>
      <c r="R41" s="159"/>
      <c r="S41" s="13"/>
      <c r="T41" s="13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9.5" customHeight="1">
      <c r="A42" s="494"/>
      <c r="B42" s="495"/>
      <c r="C42" s="495"/>
      <c r="D42" s="495"/>
      <c r="E42" s="496"/>
      <c r="F42" s="497"/>
      <c r="G42" s="497"/>
      <c r="H42" s="497"/>
      <c r="I42" s="498"/>
      <c r="J42" s="497"/>
      <c r="K42" s="498"/>
      <c r="L42" s="498"/>
      <c r="M42" s="499"/>
      <c r="N42" s="500"/>
      <c r="O42" s="501"/>
      <c r="P42" s="501"/>
      <c r="Q42" s="502"/>
      <c r="R42" s="492"/>
      <c r="S42" s="493"/>
      <c r="T42" s="493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s="1" customFormat="1">
      <c r="A43" s="494"/>
      <c r="B43" s="495"/>
      <c r="C43" s="495"/>
      <c r="D43" s="495"/>
      <c r="E43" s="496"/>
      <c r="F43" s="497"/>
      <c r="G43" s="497"/>
      <c r="H43" s="497"/>
      <c r="I43" s="498"/>
      <c r="J43" s="497"/>
      <c r="K43" s="498"/>
      <c r="L43" s="498"/>
      <c r="M43" s="499"/>
      <c r="N43" s="500"/>
      <c r="O43" s="501"/>
      <c r="P43" s="501"/>
      <c r="Q43" s="502"/>
      <c r="R43" s="492"/>
      <c r="S43" s="493"/>
      <c r="T43" s="493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</row>
    <row r="44" spans="1:38" s="1" customFormat="1">
      <c r="A44" s="494"/>
      <c r="B44" s="495"/>
      <c r="C44" s="495"/>
      <c r="D44" s="495"/>
      <c r="E44" s="496"/>
      <c r="F44" s="497"/>
      <c r="G44" s="497"/>
      <c r="H44" s="497"/>
      <c r="I44" s="498"/>
      <c r="J44" s="497"/>
      <c r="K44" s="498"/>
      <c r="L44" s="498"/>
      <c r="M44" s="499"/>
      <c r="N44" s="500"/>
      <c r="O44" s="501"/>
      <c r="P44" s="501"/>
      <c r="Q44" s="502"/>
      <c r="R44" s="492"/>
      <c r="S44" s="493"/>
      <c r="T44" s="493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</row>
    <row r="45" spans="1:38" s="1" customFormat="1">
      <c r="A45" s="494"/>
      <c r="B45" s="495"/>
      <c r="C45" s="495"/>
      <c r="D45" s="495"/>
      <c r="E45" s="496"/>
      <c r="F45" s="497"/>
      <c r="G45" s="497"/>
      <c r="H45" s="497"/>
      <c r="I45" s="498"/>
      <c r="J45" s="497"/>
      <c r="K45" s="498"/>
      <c r="L45" s="498"/>
      <c r="M45" s="499"/>
      <c r="N45" s="500"/>
      <c r="O45" s="501"/>
      <c r="P45" s="501"/>
      <c r="Q45" s="502"/>
      <c r="R45" s="492"/>
      <c r="S45" s="493"/>
      <c r="T45" s="493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</row>
    <row r="46" spans="1:38" s="1" customFormat="1">
      <c r="A46" s="494"/>
      <c r="B46" s="495"/>
      <c r="C46" s="495"/>
      <c r="D46" s="495"/>
      <c r="E46" s="496"/>
      <c r="F46" s="497"/>
      <c r="G46" s="497"/>
      <c r="H46" s="497"/>
      <c r="I46" s="498"/>
      <c r="J46" s="497"/>
      <c r="K46" s="498"/>
      <c r="L46" s="498"/>
      <c r="M46" s="499"/>
      <c r="N46" s="500"/>
      <c r="O46" s="501"/>
      <c r="P46" s="501"/>
      <c r="Q46" s="502"/>
      <c r="R46" s="492"/>
      <c r="S46" s="493"/>
      <c r="T46" s="493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</row>
    <row r="47" spans="1:38" s="1" customFormat="1">
      <c r="A47" s="494"/>
      <c r="B47" s="495"/>
      <c r="C47" s="495"/>
      <c r="D47" s="495"/>
      <c r="E47" s="496"/>
      <c r="F47" s="497"/>
      <c r="G47" s="497"/>
      <c r="H47" s="497"/>
      <c r="I47" s="498"/>
      <c r="J47" s="497"/>
      <c r="K47" s="498"/>
      <c r="L47" s="498"/>
      <c r="M47" s="499"/>
      <c r="N47" s="500"/>
      <c r="O47" s="501"/>
      <c r="P47" s="501"/>
      <c r="Q47" s="502"/>
      <c r="R47" s="492"/>
      <c r="S47" s="493"/>
      <c r="T47" s="493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38" s="1" customFormat="1">
      <c r="A48" s="494"/>
      <c r="B48" s="495"/>
      <c r="C48" s="495"/>
      <c r="D48" s="495"/>
      <c r="E48" s="496"/>
      <c r="F48" s="497"/>
      <c r="G48" s="497"/>
      <c r="H48" s="497"/>
      <c r="I48" s="498"/>
      <c r="J48" s="497"/>
      <c r="K48" s="498"/>
      <c r="L48" s="498"/>
      <c r="M48" s="499"/>
      <c r="N48" s="500"/>
      <c r="O48" s="501"/>
      <c r="P48" s="501"/>
      <c r="Q48" s="502"/>
      <c r="R48" s="492"/>
      <c r="S48" s="493"/>
      <c r="T48" s="493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</row>
    <row r="49" spans="1:20">
      <c r="A49" s="494"/>
      <c r="B49" s="495"/>
      <c r="C49" s="495"/>
      <c r="D49" s="495"/>
      <c r="E49" s="504"/>
      <c r="F49" s="505"/>
      <c r="G49" s="505"/>
      <c r="H49" s="505"/>
      <c r="I49" s="498"/>
      <c r="J49" s="497"/>
      <c r="K49" s="498"/>
      <c r="L49" s="498"/>
      <c r="M49" s="499"/>
      <c r="N49" s="500"/>
      <c r="O49" s="501"/>
      <c r="P49" s="501"/>
      <c r="Q49" s="502"/>
      <c r="R49" s="492"/>
      <c r="S49" s="493"/>
      <c r="T49" s="493"/>
    </row>
    <row r="50" spans="1:20">
      <c r="A50" s="494"/>
      <c r="B50" s="495"/>
      <c r="C50" s="495"/>
      <c r="D50" s="495"/>
      <c r="E50" s="504"/>
      <c r="F50" s="505"/>
      <c r="G50" s="505"/>
      <c r="H50" s="505"/>
      <c r="I50" s="498"/>
      <c r="J50" s="497"/>
      <c r="K50" s="498"/>
      <c r="L50" s="498"/>
      <c r="M50" s="499"/>
      <c r="N50" s="500"/>
      <c r="O50" s="501"/>
      <c r="P50" s="501"/>
      <c r="Q50" s="502"/>
      <c r="R50" s="492"/>
      <c r="S50" s="493"/>
      <c r="T50" s="493"/>
    </row>
    <row r="51" spans="1:20">
      <c r="A51" s="494"/>
      <c r="B51" s="495"/>
      <c r="C51" s="495"/>
      <c r="D51" s="495"/>
      <c r="E51" s="504"/>
      <c r="F51" s="505"/>
      <c r="G51" s="505"/>
      <c r="H51" s="505"/>
      <c r="I51" s="498"/>
      <c r="J51" s="497"/>
      <c r="K51" s="498"/>
      <c r="L51" s="498"/>
      <c r="M51" s="499"/>
      <c r="N51" s="500"/>
      <c r="O51" s="501"/>
      <c r="P51" s="501"/>
      <c r="Q51" s="502"/>
      <c r="R51" s="492"/>
      <c r="S51" s="493"/>
      <c r="T51" s="493"/>
    </row>
    <row r="52" spans="1:20">
      <c r="A52" s="494"/>
      <c r="B52" s="495"/>
      <c r="C52" s="495"/>
      <c r="D52" s="495"/>
      <c r="E52" s="504"/>
      <c r="F52" s="505"/>
      <c r="G52" s="505"/>
      <c r="H52" s="505"/>
      <c r="I52" s="498"/>
      <c r="J52" s="497"/>
      <c r="K52" s="498"/>
      <c r="L52" s="498"/>
      <c r="M52" s="499"/>
      <c r="N52" s="500"/>
      <c r="O52" s="501"/>
      <c r="P52" s="501"/>
      <c r="Q52" s="502"/>
      <c r="R52" s="492"/>
      <c r="S52" s="493"/>
      <c r="T52" s="493"/>
    </row>
    <row r="53" spans="1:20">
      <c r="A53" s="494"/>
      <c r="B53" s="495"/>
      <c r="C53" s="495"/>
      <c r="D53" s="495"/>
      <c r="E53" s="504"/>
      <c r="F53" s="505"/>
      <c r="G53" s="505"/>
      <c r="H53" s="505"/>
      <c r="I53" s="498"/>
      <c r="J53" s="497"/>
      <c r="K53" s="498"/>
      <c r="L53" s="498"/>
      <c r="M53" s="499"/>
      <c r="N53" s="500"/>
      <c r="O53" s="501"/>
      <c r="P53" s="501"/>
      <c r="Q53" s="502"/>
      <c r="R53" s="492"/>
      <c r="S53" s="493"/>
      <c r="T53" s="493"/>
    </row>
    <row r="54" spans="1:20">
      <c r="A54" s="160"/>
      <c r="B54" s="161"/>
      <c r="C54" s="161"/>
      <c r="D54" s="161"/>
      <c r="E54" s="165"/>
      <c r="F54" s="166"/>
      <c r="G54" s="166"/>
      <c r="H54" s="166"/>
      <c r="I54" s="162"/>
      <c r="J54" s="9"/>
      <c r="K54" s="162"/>
      <c r="L54" s="162"/>
      <c r="M54" s="1"/>
      <c r="N54" s="500"/>
      <c r="O54" s="501"/>
      <c r="P54" s="501"/>
      <c r="Q54" s="502"/>
      <c r="R54" s="163"/>
      <c r="S54" s="164"/>
      <c r="T54" s="164"/>
    </row>
    <row r="55" spans="1:20">
      <c r="A55" s="494"/>
      <c r="B55" s="495"/>
      <c r="C55" s="495"/>
      <c r="D55" s="495"/>
      <c r="E55" s="496"/>
      <c r="F55" s="497"/>
      <c r="G55" s="497"/>
      <c r="H55" s="497"/>
      <c r="I55" s="498"/>
      <c r="J55" s="497"/>
      <c r="K55" s="498"/>
      <c r="L55" s="498"/>
      <c r="M55" s="499"/>
      <c r="N55" s="500"/>
      <c r="O55" s="501"/>
      <c r="P55" s="501"/>
      <c r="Q55" s="502"/>
      <c r="R55" s="492"/>
      <c r="S55" s="493"/>
      <c r="T55" s="493"/>
    </row>
    <row r="56" spans="1:20" ht="18.75" customHeight="1">
      <c r="A56" s="494"/>
      <c r="B56" s="495"/>
      <c r="C56" s="495"/>
      <c r="D56" s="495"/>
      <c r="E56" s="496"/>
      <c r="F56" s="497"/>
      <c r="G56" s="497"/>
      <c r="H56" s="497"/>
      <c r="I56" s="498"/>
      <c r="J56" s="497"/>
      <c r="K56" s="498"/>
      <c r="L56" s="498"/>
      <c r="M56" s="499"/>
      <c r="N56" s="500"/>
      <c r="O56" s="501"/>
      <c r="P56" s="501"/>
      <c r="Q56" s="502"/>
      <c r="R56" s="492"/>
      <c r="S56" s="493"/>
      <c r="T56" s="493"/>
    </row>
    <row r="57" spans="1:20">
      <c r="A57" s="27"/>
      <c r="B57" s="28"/>
      <c r="C57" s="28"/>
      <c r="D57" s="28"/>
    </row>
  </sheetData>
  <mergeCells count="170">
    <mergeCell ref="R55:T55"/>
    <mergeCell ref="A56:D56"/>
    <mergeCell ref="E56:H56"/>
    <mergeCell ref="I56:J56"/>
    <mergeCell ref="K56:M56"/>
    <mergeCell ref="N56:Q56"/>
    <mergeCell ref="R56:T56"/>
    <mergeCell ref="N54:Q54"/>
    <mergeCell ref="A55:D55"/>
    <mergeCell ref="E55:H55"/>
    <mergeCell ref="I55:J55"/>
    <mergeCell ref="K55:M55"/>
    <mergeCell ref="N55:Q55"/>
    <mergeCell ref="A53:D53"/>
    <mergeCell ref="E53:H53"/>
    <mergeCell ref="I53:J53"/>
    <mergeCell ref="K53:M53"/>
    <mergeCell ref="N53:Q53"/>
    <mergeCell ref="R53:T53"/>
    <mergeCell ref="A52:D52"/>
    <mergeCell ref="E52:H52"/>
    <mergeCell ref="I52:J52"/>
    <mergeCell ref="K52:M52"/>
    <mergeCell ref="N52:Q52"/>
    <mergeCell ref="R52:T52"/>
    <mergeCell ref="A51:D51"/>
    <mergeCell ref="E51:H51"/>
    <mergeCell ref="I51:J51"/>
    <mergeCell ref="K51:M51"/>
    <mergeCell ref="N51:Q51"/>
    <mergeCell ref="R51:T51"/>
    <mergeCell ref="A50:D50"/>
    <mergeCell ref="E50:H50"/>
    <mergeCell ref="I50:J50"/>
    <mergeCell ref="K50:M50"/>
    <mergeCell ref="N50:Q50"/>
    <mergeCell ref="R50:T50"/>
    <mergeCell ref="A49:D49"/>
    <mergeCell ref="E49:H49"/>
    <mergeCell ref="I49:J49"/>
    <mergeCell ref="K49:M49"/>
    <mergeCell ref="N49:Q49"/>
    <mergeCell ref="R49:T49"/>
    <mergeCell ref="A48:D48"/>
    <mergeCell ref="E48:H48"/>
    <mergeCell ref="I48:J48"/>
    <mergeCell ref="K48:M48"/>
    <mergeCell ref="N48:Q48"/>
    <mergeCell ref="R48:T48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R42:T42"/>
    <mergeCell ref="A43:D43"/>
    <mergeCell ref="E43:H43"/>
    <mergeCell ref="I43:J43"/>
    <mergeCell ref="K43:M43"/>
    <mergeCell ref="N43:Q43"/>
    <mergeCell ref="R43:T43"/>
    <mergeCell ref="A40:Q40"/>
    <mergeCell ref="A42:D42"/>
    <mergeCell ref="E42:H42"/>
    <mergeCell ref="I42:J42"/>
    <mergeCell ref="K42:M42"/>
    <mergeCell ref="N42:Q42"/>
    <mergeCell ref="K34:P34"/>
    <mergeCell ref="K35:P35"/>
    <mergeCell ref="K36:P36"/>
    <mergeCell ref="K37:P37"/>
    <mergeCell ref="K38:P38"/>
    <mergeCell ref="A39:J39"/>
    <mergeCell ref="K39:O39"/>
    <mergeCell ref="K30:P30"/>
    <mergeCell ref="Q30:T30"/>
    <mergeCell ref="K31:P31"/>
    <mergeCell ref="Q31:T31"/>
    <mergeCell ref="K32:P32"/>
    <mergeCell ref="K33:P33"/>
    <mergeCell ref="K27:P27"/>
    <mergeCell ref="Q27:T27"/>
    <mergeCell ref="K28:P28"/>
    <mergeCell ref="Q28:T28"/>
    <mergeCell ref="K29:P29"/>
    <mergeCell ref="Q29:T29"/>
    <mergeCell ref="K24:P24"/>
    <mergeCell ref="Q24:T24"/>
    <mergeCell ref="K25:P25"/>
    <mergeCell ref="Q25:T25"/>
    <mergeCell ref="K26:P26"/>
    <mergeCell ref="Q26:T26"/>
    <mergeCell ref="K21:P21"/>
    <mergeCell ref="Q21:T21"/>
    <mergeCell ref="K22:P22"/>
    <mergeCell ref="Q22:T22"/>
    <mergeCell ref="K23:P23"/>
    <mergeCell ref="Q23:T23"/>
    <mergeCell ref="A18:C18"/>
    <mergeCell ref="E18:G18"/>
    <mergeCell ref="A19:P19"/>
    <mergeCell ref="B20:J20"/>
    <mergeCell ref="K20:P20"/>
    <mergeCell ref="Q20:T20"/>
    <mergeCell ref="A16:D16"/>
    <mergeCell ref="E16:H16"/>
    <mergeCell ref="I16:L16"/>
    <mergeCell ref="M16:P16"/>
    <mergeCell ref="Q16:T16"/>
    <mergeCell ref="A17:D17"/>
    <mergeCell ref="E17:H17"/>
    <mergeCell ref="I17:L17"/>
    <mergeCell ref="M17:P17"/>
    <mergeCell ref="Q17:T17"/>
    <mergeCell ref="A14:D14"/>
    <mergeCell ref="E14:H14"/>
    <mergeCell ref="I14:L14"/>
    <mergeCell ref="M14:P14"/>
    <mergeCell ref="Q14:T14"/>
    <mergeCell ref="A15:C15"/>
    <mergeCell ref="E15:G15"/>
    <mergeCell ref="I15:K15"/>
    <mergeCell ref="M15:O15"/>
    <mergeCell ref="Q15:S15"/>
    <mergeCell ref="A11:C11"/>
    <mergeCell ref="E11:G11"/>
    <mergeCell ref="I11:K11"/>
    <mergeCell ref="M11:O11"/>
    <mergeCell ref="Q11:S11"/>
    <mergeCell ref="A13:D13"/>
    <mergeCell ref="E13:H13"/>
    <mergeCell ref="I13:L13"/>
    <mergeCell ref="M13:P13"/>
    <mergeCell ref="Q13:T13"/>
    <mergeCell ref="E9:H9"/>
    <mergeCell ref="I9:L9"/>
    <mergeCell ref="M9:P10"/>
    <mergeCell ref="Q9:T9"/>
    <mergeCell ref="A10:D10"/>
    <mergeCell ref="E10:H10"/>
    <mergeCell ref="I10:K10"/>
    <mergeCell ref="Q10:T10"/>
    <mergeCell ref="E6:H7"/>
    <mergeCell ref="I6:L6"/>
    <mergeCell ref="M6:P7"/>
    <mergeCell ref="I7:L7"/>
    <mergeCell ref="A8:C8"/>
    <mergeCell ref="E8:G8"/>
    <mergeCell ref="I8:K8"/>
    <mergeCell ref="M8:O8"/>
    <mergeCell ref="Q8:S8"/>
  </mergeCells>
  <phoneticPr fontId="3"/>
  <dataValidations count="3">
    <dataValidation allowBlank="1" showInputMessage="1" sqref="Q21:Q39 A39 R32:T39 P39 B21:B38 J30:K30 K23 K25:K29 K31:K38" xr:uid="{3BB46A72-088E-4DF1-BC32-287E96A717FB}"/>
    <dataValidation type="list" allowBlank="1" showInputMessage="1" sqref="A21:A38" xr:uid="{69835917-FDF4-4C78-B083-574A6FBAE054}">
      <formula1>"BELS,設備費,工事費,事務費"</formula1>
    </dataValidation>
    <dataValidation type="list" allowBlank="1" showInputMessage="1" showErrorMessage="1" sqref="I10:K10" xr:uid="{C143B6ED-A99A-45CE-AB9C-BAACBBA204FD}">
      <formula1>$AD$2:$AD$4</formula1>
    </dataValidation>
  </dataValidations>
  <pageMargins left="0.70866141732283472" right="0" top="0.74803149606299213" bottom="0" header="0.31496062992125984" footer="0.31496062992125984"/>
  <pageSetup paperSize="9" scale="58" orientation="portrait" horizontalDpi="1200" verticalDpi="1200" r:id="rId1"/>
  <rowBreaks count="1" manualBreakCount="1">
    <brk id="41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はじめに </vt:lpstr>
      <vt:lpstr>記入例（消費税課税事業者向け）</vt:lpstr>
      <vt:lpstr>記入例 (簡易課税事業者等向け)</vt:lpstr>
      <vt:lpstr>全体 (LC-ZEB)</vt:lpstr>
      <vt:lpstr>1年目 (LC-ZEB)</vt:lpstr>
      <vt:lpstr>2年目 (LC-ZEB) </vt:lpstr>
      <vt:lpstr>3年目 (LC-ZEB) </vt:lpstr>
      <vt:lpstr>全体 (LC-ZEB)（車載型蓄電池等あり）</vt:lpstr>
      <vt:lpstr>1年目 (LC-ZEB）（車載型蓄電池等あり）</vt:lpstr>
      <vt:lpstr>2年目 (LC-ZEB)（車載型蓄電池等あり）</vt:lpstr>
      <vt:lpstr>３年目 (LC-ZEB)（車載型蓄電池等あり）</vt:lpstr>
      <vt:lpstr>'1年目 (LC-ZEB)'!Print_Area</vt:lpstr>
      <vt:lpstr>'1年目 (LC-ZEB）（車載型蓄電池等あり）'!Print_Area</vt:lpstr>
      <vt:lpstr>'2年目 (LC-ZEB) '!Print_Area</vt:lpstr>
      <vt:lpstr>'2年目 (LC-ZEB)（車載型蓄電池等あり）'!Print_Area</vt:lpstr>
      <vt:lpstr>'3年目 (LC-ZEB) '!Print_Area</vt:lpstr>
      <vt:lpstr>'３年目 (LC-ZEB)（車載型蓄電池等あり）'!Print_Area</vt:lpstr>
      <vt:lpstr>'記入例 (簡易課税事業者等向け)'!Print_Area</vt:lpstr>
      <vt:lpstr>'記入例（消費税課税事業者向け）'!Print_Area</vt:lpstr>
      <vt:lpstr>'全体 (LC-ZEB)'!Print_Area</vt:lpstr>
      <vt:lpstr>'全体 (LC-ZEB)（車載型蓄電池等あり）'!Print_Area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2024-05-30T00:29:17Z</cp:lastPrinted>
  <dcterms:created xsi:type="dcterms:W3CDTF">2016-04-10T04:28:02Z</dcterms:created>
  <dcterms:modified xsi:type="dcterms:W3CDTF">2024-10-29T00:13:21Z</dcterms:modified>
</cp:coreProperties>
</file>