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file-sv\共有\★補助金の基礎知識\"/>
    </mc:Choice>
  </mc:AlternateContent>
  <xr:revisionPtr revIDLastSave="0" documentId="13_ncr:1_{F4A3C7A2-B759-4346-A481-665BB76E1A16}" xr6:coauthVersionLast="47" xr6:coauthVersionMax="47" xr10:uidLastSave="{00000000-0000-0000-0000-000000000000}"/>
  <bookViews>
    <workbookView xWindow="-120" yWindow="-120" windowWidth="20730" windowHeight="11160"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B53687FE-CEA2-415A-AE15-7FD6A8409D91}">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B46C2C0A-60AE-4EC1-AA8B-EDC0D975B9F5}">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<sst xmlns="http://schemas.openxmlformats.org/spreadsheetml/2006/main" count="197" uniqueCount="135">
  <si>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</si>
  <si>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</si>
  <si>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</si>
  <si>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</si>
  <si>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</si>
  <si>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</si>
  <si>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</si>
  <si>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</si>
  <si>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</si>
  <si>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</si>
  <si>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</si>
  <si>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</si>
  <si>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</si>
  <si>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</si>
  <si>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</si>
  <si>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</si>
  <si>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</si>
  <si>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</si>
  <si>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</si>
  <si>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</si>
  <si>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</si>
  <si>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</si>
  <si>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</si>
  <si>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</si>
  <si>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</si>
  <si>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</si>
  <si>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</si>
  <si>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</si>
  <si>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</si>
  <si>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</si>
  <si>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</si>
  <si>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</si>
  <si>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</si>
  <si>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</si>
  <si>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</si>
  <si>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</si>
  <si>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</si>
  <si>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</si>
  <si>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</si>
  <si>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</si>
  <si>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</si>
  <si>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</si>
  <si>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</si>
  <si>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</si>
  <si>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</si>
  <si>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</si>
  <si>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</si>
  <si>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</si>
  <si>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</si>
  <si>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</si>
  <si>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</si>
  <si>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</si>
  <si>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</si>
  <si>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</si>
  <si>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</si>
  <si>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</si>
  <si>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</si>
  <si>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</si>
  <si>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</si>
  <si>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</si>
  <si>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</si>
  <si>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</si>
  <si>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</si>
  <si>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</si>
  <si>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</si>
  <si>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</si>
  <si>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</si>
  <si>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</si>
  <si>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</si>
  <si>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</si>
  <si>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</si>
  <si>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</si>
  <si>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</si>
  <si>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</si>
  <si>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</si>
  <si>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</si>
  <si>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</si>
  <si>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</si>
  <si>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</si>
  <si>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</si>
  <si>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</si>
  <si>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</si>
  <si>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</si>
  <si>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</si>
  <si>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</si>
  <si>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</si>
  <si>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</si>
  <si>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</si>
  <si>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</si>
  <si>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</si>
  <si>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</si>
  <si>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</si>
  <si>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</si>
  <si>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</si>
  <si>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</si>
  <si>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令和２年度</t>
    <rPh sb="0" eb="2">
      <t>レイワ</t>
    </rPh>
    <rPh sb="3" eb="5">
      <t>ネンド</t>
    </rPh>
    <phoneticPr fontId="2"/>
  </si>
  <si>
    <t>令和３年度</t>
    <rPh sb="0" eb="2">
      <t>レイワ</t>
    </rPh>
    <rPh sb="3" eb="5">
      <t>ネンド</t>
    </rPh>
    <phoneticPr fontId="2"/>
  </si>
  <si>
    <t>令和４年度</t>
    <rPh sb="0" eb="2">
      <t>レイワ</t>
    </rPh>
    <rPh sb="3" eb="5">
      <t>ネンド</t>
    </rPh>
    <phoneticPr fontId="2"/>
  </si>
  <si>
    <t>令和５年度</t>
    <rPh sb="0" eb="2">
      <t>レイワ</t>
    </rPh>
    <rPh sb="3" eb="5">
      <t>ネンド</t>
    </rPh>
    <phoneticPr fontId="2"/>
  </si>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</sst>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x16r2:formatCode16="[$-ja-JP-x-gannen]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21">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pplyAlignment="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9" xfId="0" applyFont="1" applyBorder="1" applyAlignment="1">
      <alignment horizontal="center" vertical="center" wrapText="1"/>
    </xf>
    <xf numFmtId="0" fontId="0" fillId="0" borderId="0" xfId="0" applyFont="1">
      <alignment vertical="center"/>
    </xf>
    <xf numFmtId="0" fontId="13" fillId="0" borderId="16" xfId="0" applyFont="1" applyBorder="1" applyAlignment="1">
      <alignment horizontal="center" vertical="center"/>
    </xf>
    <xf numFmtId="0" fontId="13" fillId="0" borderId="16" xfId="0" applyFont="1" applyBorder="1" applyAlignment="1">
      <alignment vertical="center"/>
    </xf>
    <xf numFmtId="0" fontId="13" fillId="0" borderId="0" xfId="0" applyFont="1" applyBorder="1" applyAlignment="1">
      <alignment vertical="center"/>
    </xf>
    <xf numFmtId="0" fontId="13" fillId="0" borderId="0"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5" fillId="0" borderId="0" xfId="0" applyFont="1" applyBorder="1">
      <alignment vertical="center"/>
    </xf>
    <xf numFmtId="0" fontId="23" fillId="0" borderId="0" xfId="0" applyFont="1" applyAlignme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Alignme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Border="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0" borderId="0" xfId="0" applyFont="1" applyBorder="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0" fontId="13" fillId="0" borderId="0" xfId="0" applyFont="1" applyBorder="1" applyProtection="1">
      <alignment vertical="center"/>
      <protection locked="0"/>
    </xf>
    <xf numFmtId="0" fontId="5" fillId="0" borderId="23"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5" fillId="0" borderId="0" xfId="0" applyFont="1" applyBorder="1" applyAlignment="1" applyProtection="1">
      <alignment horizontal="center" vertical="center"/>
      <protection locked="0"/>
    </xf>
    <xf numFmtId="0" fontId="8" fillId="0" borderId="10" xfId="0" applyFont="1" applyBorder="1" applyAlignment="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0" fontId="5" fillId="0" borderId="0" xfId="0" applyFont="1" applyBorder="1" applyAlignment="1" applyProtection="1">
      <alignment vertical="center"/>
      <protection locked="0"/>
    </xf>
    <xf numFmtId="0" fontId="5" fillId="0" borderId="0" xfId="0" applyFont="1" applyBorder="1" applyProtection="1">
      <alignment vertical="center"/>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 fillId="0" borderId="0" xfId="0" applyFont="1" applyAlignment="1" applyProtection="1">
      <alignment vertical="center" wrapText="1"/>
    </xf>
    <xf numFmtId="0" fontId="35" fillId="0" borderId="0" xfId="0" applyFont="1" applyProtection="1">
      <alignment vertical="center"/>
    </xf>
    <xf numFmtId="0" fontId="10" fillId="0" borderId="10" xfId="0" applyFont="1" applyBorder="1" applyAlignment="1" applyProtection="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0" fillId="0" borderId="0" xfId="0" applyFont="1" applyAlignment="1">
      <alignment horizontal="left" vertical="center"/>
    </xf>
    <xf numFmtId="0" fontId="22" fillId="0" borderId="0" xfId="0" applyFont="1" applyAlignment="1">
      <alignment vertical="center"/>
    </xf>
    <xf numFmtId="0" fontId="0"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23" fillId="0" borderId="0" xfId="0" applyFont="1" applyAlignment="1">
      <alignment horizontal="center" vertical="center"/>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0" fontId="5" fillId="3" borderId="69" xfId="0" applyFont="1" applyFill="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0" fontId="5" fillId="0" borderId="0" xfId="0" applyFont="1" applyAlignment="1" applyProtection="1">
      <alignment vertical="center"/>
      <protection locked="0"/>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5" fillId="0" borderId="3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0" fillId="0" borderId="13" xfId="0" applyBorder="1" applyAlignment="1" applyProtection="1">
      <alignment vertical="center"/>
      <protection locked="0"/>
    </xf>
    <xf numFmtId="0" fontId="0" fillId="0" borderId="0" xfId="0" applyBorder="1" applyAlignment="1" applyProtection="1">
      <alignment vertical="center"/>
      <protection locked="0"/>
    </xf>
    <xf numFmtId="0" fontId="0" fillId="0" borderId="7" xfId="0" applyBorder="1" applyAlignment="1" applyProtection="1">
      <alignment vertical="center"/>
      <protection locked="0"/>
    </xf>
    <xf numFmtId="0" fontId="0" fillId="0" borderId="65" xfId="0" applyBorder="1" applyAlignment="1" applyProtection="1">
      <alignment vertical="center"/>
      <protection locked="0"/>
    </xf>
    <xf numFmtId="0" fontId="0" fillId="0" borderId="56" xfId="0" applyBorder="1" applyAlignment="1" applyProtection="1">
      <alignment vertical="center"/>
      <protection locked="0"/>
    </xf>
    <xf numFmtId="0" fontId="0" fillId="0" borderId="66" xfId="0" applyBorder="1" applyAlignment="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pplyProtection="1">
      <alignment horizontal="distributed" vertical="center" wrapText="1" indent="1"/>
    </xf>
    <xf numFmtId="0" fontId="5" fillId="0" borderId="20" xfId="0" applyFont="1" applyBorder="1" applyAlignment="1" applyProtection="1">
      <alignment horizontal="distributed" vertical="center" wrapText="1" indent="1"/>
    </xf>
    <xf numFmtId="0" fontId="5" fillId="0" borderId="29" xfId="0" applyFont="1" applyBorder="1" applyAlignment="1" applyProtection="1">
      <alignment horizontal="distributed" vertical="center" wrapText="1" indent="1"/>
    </xf>
    <xf numFmtId="0" fontId="5" fillId="0" borderId="57" xfId="0" applyFont="1" applyBorder="1" applyAlignment="1" applyProtection="1">
      <alignment horizontal="distributed" vertical="center" wrapText="1" indent="1"/>
    </xf>
    <xf numFmtId="0" fontId="5" fillId="0" borderId="9" xfId="0" applyFont="1" applyBorder="1" applyAlignment="1" applyProtection="1">
      <alignment horizontal="distributed" vertical="center" wrapText="1" indent="1"/>
    </xf>
    <xf numFmtId="0" fontId="5" fillId="0" borderId="59" xfId="0" applyFont="1" applyBorder="1" applyAlignment="1" applyProtection="1">
      <alignment horizontal="distributed" vertical="center" wrapText="1" indent="1"/>
    </xf>
    <xf numFmtId="0" fontId="5" fillId="0" borderId="48" xfId="0" applyFont="1" applyBorder="1" applyAlignment="1" applyProtection="1">
      <alignment horizontal="distributed" vertical="center" wrapText="1" indent="1"/>
    </xf>
    <xf numFmtId="0" fontId="5" fillId="0" borderId="0" xfId="0" applyFont="1" applyBorder="1" applyAlignment="1" applyProtection="1">
      <alignment horizontal="distributed" vertical="center" wrapText="1" indent="1"/>
    </xf>
    <xf numFmtId="0" fontId="5" fillId="0" borderId="53" xfId="0" applyFont="1" applyBorder="1" applyAlignment="1" applyProtection="1">
      <alignment horizontal="distributed" vertical="center" wrapText="1" indent="1"/>
    </xf>
    <xf numFmtId="0" fontId="5" fillId="0" borderId="58" xfId="0" applyFont="1" applyBorder="1" applyAlignment="1" applyProtection="1">
      <alignment horizontal="distributed" vertical="center" wrapText="1" indent="1"/>
    </xf>
    <xf numFmtId="0" fontId="5" fillId="0" borderId="10" xfId="0" applyFont="1" applyBorder="1" applyAlignment="1" applyProtection="1">
      <alignment horizontal="distributed" vertical="center" wrapText="1" indent="1"/>
    </xf>
    <xf numFmtId="0" fontId="5" fillId="0" borderId="60" xfId="0" applyFont="1" applyBorder="1" applyAlignment="1" applyProtection="1">
      <alignment horizontal="distributed" vertical="center" wrapText="1" indent="1"/>
    </xf>
    <xf numFmtId="0" fontId="5" fillId="0" borderId="19"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7" fillId="0" borderId="0" xfId="0" applyFont="1" applyAlignme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pplyProtection="1">
      <alignment horizontal="center" vertical="center" shrinkToFit="1"/>
    </xf>
    <xf numFmtId="0" fontId="5" fillId="0" borderId="38" xfId="0" applyFont="1" applyBorder="1" applyAlignment="1" applyProtection="1">
      <alignment horizontal="center" vertical="center" shrinkToFit="1"/>
    </xf>
    <xf numFmtId="0" fontId="5" fillId="0" borderId="32"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5" fillId="0" borderId="0" xfId="0" applyFont="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13" fillId="3" borderId="70" xfId="0" applyFont="1" applyFill="1" applyBorder="1" applyAlignment="1" applyProtection="1">
      <alignment vertical="center"/>
      <protection locked="0"/>
    </xf>
    <xf numFmtId="0" fontId="13" fillId="3" borderId="71" xfId="0" applyFont="1" applyFill="1" applyBorder="1" applyAlignment="1" applyProtection="1">
      <alignment vertical="center"/>
      <protection locked="0"/>
    </xf>
    <xf numFmtId="0" fontId="13" fillId="3" borderId="72" xfId="0" applyFont="1" applyFill="1" applyBorder="1" applyAlignment="1" applyProtection="1">
      <alignment vertical="center"/>
      <protection locked="0"/>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0" fontId="5" fillId="0" borderId="32" xfId="0" applyFont="1" applyBorder="1" applyAlignment="1">
      <alignment horizontal="center" vertical="center" wrapText="1"/>
    </xf>
    <xf numFmtId="0" fontId="5" fillId="0" borderId="34" xfId="0" applyFont="1" applyBorder="1" applyAlignment="1">
      <alignment horizontal="center" vertical="center" wrapText="1"/>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3" xfId="0" applyFont="1" applyBorder="1" applyAlignment="1">
      <alignment horizontal="center" vertical="center" wrapText="1"/>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0" xfId="0" applyFont="1" applyBorder="1" applyAlignment="1" applyProtection="1">
      <alignment horizontal="right"/>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5" fillId="4" borderId="5"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Normal="100" zoomScalePageLayoutView="80" workbookViewId="0">
      <selection activeCell="E6" sqref="E6"/>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203" t="s">
        <v>89</v>
      </c>
      <c r="B1" s="203"/>
      <c r="C1" s="203"/>
      <c r="D1" s="203"/>
      <c r="E1" s="203"/>
      <c r="F1" s="203"/>
      <c r="G1" s="203"/>
      <c r="H1" s="74"/>
      <c r="I1" s="74"/>
      <c r="J1" s="74"/>
    </row>
    <row r="2" spans="1:10" ht="25.5" customHeight="1">
      <c r="A2" s="85"/>
      <c r="B2" s="85"/>
      <c r="C2" s="85"/>
      <c r="D2" s="85"/>
      <c r="E2" s="85"/>
      <c r="F2" s="85"/>
      <c r="G2" s="84"/>
      <c r="H2" s="74"/>
      <c r="I2" s="74"/>
      <c r="J2" s="74"/>
    </row>
    <row r="3" spans="1:10" ht="39.75" customHeight="1">
      <c r="A3" s="195" t="s">
        <v>122</v>
      </c>
      <c r="B3" s="85"/>
      <c r="C3" s="85"/>
      <c r="D3" s="85"/>
      <c r="E3" s="85"/>
      <c r="F3" s="85"/>
      <c r="G3" s="84"/>
      <c r="H3" s="74"/>
      <c r="I3" s="74"/>
      <c r="J3" s="74"/>
    </row>
    <row r="4" spans="1:10" ht="36.75" customHeight="1">
      <c r="A4" s="197" t="s">
        <v>123</v>
      </c>
      <c r="B4" s="85"/>
      <c r="C4" s="196"/>
      <c r="D4" s="85"/>
      <c r="E4" s="85"/>
      <c r="F4" s="85"/>
      <c r="G4" s="84"/>
      <c r="H4" s="74"/>
      <c r="I4" s="74"/>
      <c r="J4" s="74"/>
    </row>
    <row r="5" spans="1:10" ht="27.75" customHeight="1">
      <c r="A5" s="196"/>
      <c r="B5" s="85"/>
      <c r="C5" s="196"/>
      <c r="D5" s="85"/>
      <c r="E5" s="85"/>
      <c r="F5" s="85"/>
      <c r="G5" s="84"/>
      <c r="H5" s="74"/>
      <c r="I5" s="74"/>
      <c r="J5" s="74"/>
    </row>
    <row r="6" spans="1:10" ht="24.75" customHeight="1">
      <c r="A6" s="80" t="s">
        <v>134</v>
      </c>
      <c r="B6" s="74"/>
      <c r="C6" s="74"/>
      <c r="D6" s="74"/>
      <c r="E6" s="74"/>
      <c r="F6" s="74"/>
      <c r="G6" s="74"/>
      <c r="H6" s="74"/>
      <c r="I6" s="74"/>
      <c r="J6" s="74"/>
    </row>
    <row r="7" spans="1:10" ht="22.5" customHeight="1">
      <c r="A7" s="74" t="s">
        <v>63</v>
      </c>
      <c r="C7" s="74"/>
      <c r="D7" s="74"/>
      <c r="E7" s="74"/>
      <c r="F7" s="74"/>
      <c r="G7" s="74"/>
      <c r="H7" s="74"/>
      <c r="I7" s="74"/>
      <c r="J7" s="74"/>
    </row>
    <row r="8" spans="1:10" ht="22.5" customHeight="1">
      <c r="A8" s="38" t="s">
        <v>86</v>
      </c>
      <c r="B8" s="38"/>
      <c r="C8" s="74"/>
      <c r="D8" s="74"/>
      <c r="E8" s="74"/>
      <c r="F8" s="74"/>
      <c r="G8" s="74"/>
      <c r="H8" s="74"/>
      <c r="I8" s="74"/>
      <c r="J8" s="74"/>
    </row>
    <row r="9" spans="1:10" ht="22.5" customHeight="1">
      <c r="A9" s="38"/>
      <c r="B9" s="38"/>
      <c r="C9" s="74"/>
      <c r="D9" s="74"/>
      <c r="E9" s="74"/>
      <c r="F9" s="74"/>
      <c r="G9" s="74"/>
      <c r="H9" s="74"/>
      <c r="I9" s="74"/>
      <c r="J9" s="74"/>
    </row>
    <row r="10" spans="1:10" ht="22.5" customHeight="1">
      <c r="A10" s="74" t="s">
        <v>47</v>
      </c>
      <c r="C10" s="74"/>
      <c r="D10" s="74"/>
      <c r="E10" s="74"/>
      <c r="F10" s="74"/>
      <c r="G10" s="74"/>
      <c r="H10" s="74"/>
      <c r="I10" s="74"/>
      <c r="J10" s="74"/>
    </row>
    <row r="11" spans="1:10" ht="22.5" customHeight="1">
      <c r="A11" s="38" t="s">
        <v>129</v>
      </c>
      <c r="B11" s="38"/>
      <c r="C11" s="74"/>
      <c r="D11" s="74"/>
      <c r="E11" s="74"/>
      <c r="F11" s="74"/>
      <c r="G11" s="74"/>
      <c r="H11" s="74"/>
      <c r="I11" s="74"/>
      <c r="J11" s="74"/>
    </row>
    <row r="12" spans="1:10" ht="22.5" customHeight="1">
      <c r="A12" s="74"/>
      <c r="B12" s="38"/>
      <c r="C12" s="74"/>
      <c r="D12" s="74"/>
      <c r="E12" s="74"/>
      <c r="F12" s="74"/>
      <c r="G12" s="74"/>
      <c r="H12" s="74"/>
      <c r="I12" s="74"/>
      <c r="J12" s="74"/>
    </row>
    <row r="13" spans="1:10" ht="22.5" customHeight="1">
      <c r="A13" s="74" t="s">
        <v>75</v>
      </c>
      <c r="B13" s="74"/>
      <c r="C13" s="74"/>
      <c r="D13" s="74"/>
      <c r="E13" s="74"/>
      <c r="F13" s="74"/>
      <c r="G13" s="74"/>
      <c r="H13" s="74"/>
      <c r="I13" s="74"/>
      <c r="J13" s="74"/>
    </row>
    <row r="14" spans="1:10" ht="22.5" customHeight="1">
      <c r="A14" s="38" t="s">
        <v>125</v>
      </c>
      <c r="B14" s="38"/>
      <c r="C14" s="38"/>
      <c r="D14" s="38"/>
      <c r="E14" s="38"/>
      <c r="F14" s="38"/>
      <c r="G14" s="38"/>
      <c r="H14" s="38"/>
      <c r="I14" s="38"/>
      <c r="J14" s="38"/>
    </row>
    <row r="15" spans="1:10" ht="22.5" customHeight="1">
      <c r="A15" s="198" t="s">
        <v>124</v>
      </c>
      <c r="B15" s="198"/>
      <c r="C15" s="198"/>
      <c r="D15" s="198"/>
      <c r="E15" s="198"/>
      <c r="F15" s="198"/>
      <c r="G15" s="38"/>
      <c r="H15" s="38"/>
      <c r="I15" s="38"/>
      <c r="J15" s="38"/>
    </row>
    <row r="16" spans="1:10" ht="22.5" customHeight="1">
      <c r="A16" s="199" t="s">
        <v>127</v>
      </c>
      <c r="B16" s="199"/>
      <c r="C16" s="199"/>
      <c r="D16" s="199"/>
      <c r="E16" s="199"/>
      <c r="F16" s="199"/>
      <c r="G16" s="199"/>
      <c r="H16" s="199"/>
      <c r="I16" s="199"/>
      <c r="J16" s="199"/>
    </row>
    <row r="17" spans="1:10" ht="22.5" customHeight="1">
      <c r="A17" s="199" t="s">
        <v>126</v>
      </c>
      <c r="B17" s="199"/>
      <c r="C17" s="199"/>
      <c r="D17" s="199"/>
      <c r="E17" s="199"/>
      <c r="F17" s="199"/>
      <c r="G17" s="199"/>
      <c r="H17" s="81"/>
      <c r="I17" s="81"/>
      <c r="J17" s="81"/>
    </row>
    <row r="18" spans="1:10" ht="22.5" customHeight="1">
      <c r="A18" s="198" t="s">
        <v>130</v>
      </c>
      <c r="B18" s="198"/>
      <c r="C18" s="198"/>
      <c r="D18" s="198"/>
      <c r="E18" s="198"/>
      <c r="F18" s="198"/>
      <c r="G18" s="198"/>
      <c r="H18" s="81"/>
      <c r="I18" s="81"/>
      <c r="J18" s="81"/>
    </row>
    <row r="19" spans="1:10" ht="22.5" customHeight="1">
      <c r="A19" s="82" t="s">
        <v>128</v>
      </c>
      <c r="B19" s="81"/>
      <c r="C19" s="81"/>
      <c r="D19" s="81"/>
      <c r="E19" s="81"/>
      <c r="F19" s="81"/>
      <c r="G19" s="81"/>
      <c r="H19" s="81"/>
      <c r="I19" s="81"/>
      <c r="J19" s="81"/>
    </row>
    <row r="20" spans="1:10" ht="22.5" customHeight="1">
      <c r="A20" s="38" t="s">
        <v>112</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80" t="s">
        <v>133</v>
      </c>
      <c r="B22" s="74"/>
      <c r="C22" s="74"/>
      <c r="D22" s="74"/>
      <c r="E22" s="74"/>
      <c r="F22" s="74"/>
      <c r="G22" s="74"/>
      <c r="H22" s="74"/>
      <c r="I22" s="74"/>
      <c r="J22" s="74"/>
    </row>
    <row r="23" spans="1:10" ht="22.5" customHeight="1">
      <c r="A23" s="38" t="s">
        <v>71</v>
      </c>
      <c r="B23" s="74"/>
      <c r="C23" s="74"/>
      <c r="D23" s="74"/>
      <c r="E23" s="74"/>
      <c r="F23" s="74"/>
      <c r="G23" s="74"/>
      <c r="H23" s="74"/>
      <c r="I23" s="74"/>
      <c r="J23" s="74"/>
    </row>
    <row r="24" spans="1:10" ht="22.5" customHeight="1">
      <c r="A24" s="38" t="s">
        <v>132</v>
      </c>
      <c r="B24" s="74"/>
      <c r="C24" s="74"/>
      <c r="D24" s="74"/>
      <c r="E24" s="74"/>
      <c r="F24" s="74"/>
      <c r="G24" s="74"/>
      <c r="H24" s="74"/>
      <c r="I24" s="74"/>
      <c r="J24" s="74"/>
    </row>
    <row r="25" spans="1:10" ht="22.5" customHeight="1">
      <c r="A25" s="38" t="s">
        <v>131</v>
      </c>
      <c r="B25" s="74"/>
      <c r="C25" s="74"/>
      <c r="D25" s="74"/>
      <c r="E25" s="74"/>
      <c r="F25" s="74"/>
      <c r="G25" s="74"/>
      <c r="H25" s="74"/>
      <c r="I25" s="74"/>
      <c r="J25" s="74"/>
    </row>
    <row r="26" spans="1:10" ht="22.5" customHeight="1">
      <c r="A26" s="38" t="s">
        <v>72</v>
      </c>
      <c r="B26" s="74"/>
      <c r="C26" s="74"/>
      <c r="D26" s="74"/>
      <c r="E26" s="74"/>
      <c r="F26" s="74"/>
      <c r="G26" s="74"/>
      <c r="H26" s="74"/>
      <c r="I26" s="74"/>
      <c r="J26" s="74"/>
    </row>
    <row r="27" spans="1:10" ht="22.5" customHeight="1">
      <c r="A27" s="39" t="s">
        <v>48</v>
      </c>
      <c r="B27" s="74"/>
      <c r="C27" s="200" t="s">
        <v>70</v>
      </c>
      <c r="D27" s="75" t="s">
        <v>60</v>
      </c>
      <c r="E27" s="76" t="s">
        <v>73</v>
      </c>
      <c r="F27" s="77"/>
      <c r="G27" s="77"/>
      <c r="H27" s="74"/>
      <c r="I27" s="74"/>
      <c r="J27" s="74"/>
    </row>
    <row r="28" spans="1:10" ht="22.5" customHeight="1">
      <c r="A28" s="39"/>
      <c r="B28" s="74"/>
      <c r="C28" s="201"/>
      <c r="D28" s="75" t="s">
        <v>117</v>
      </c>
      <c r="E28" s="76" t="s">
        <v>118</v>
      </c>
      <c r="F28" s="77"/>
      <c r="G28" s="77"/>
      <c r="H28" s="74"/>
      <c r="I28" s="74"/>
      <c r="J28" s="74"/>
    </row>
    <row r="29" spans="1:10" ht="22.5" customHeight="1">
      <c r="A29" s="39"/>
      <c r="B29" s="74"/>
      <c r="C29" s="200" t="s">
        <v>69</v>
      </c>
      <c r="D29" s="75" t="s">
        <v>66</v>
      </c>
      <c r="E29" s="76" t="s">
        <v>67</v>
      </c>
      <c r="F29" s="77"/>
      <c r="G29" s="77"/>
      <c r="H29" s="74"/>
      <c r="I29" s="74"/>
      <c r="J29" s="74"/>
    </row>
    <row r="30" spans="1:10" ht="22.5" customHeight="1">
      <c r="A30" s="39"/>
      <c r="B30" s="74"/>
      <c r="C30" s="202"/>
      <c r="D30" s="75" t="s">
        <v>64</v>
      </c>
      <c r="E30" s="76" t="s">
        <v>65</v>
      </c>
      <c r="F30" s="77"/>
      <c r="G30" s="77"/>
      <c r="H30" s="74"/>
      <c r="I30" s="74"/>
      <c r="J30" s="74"/>
    </row>
    <row r="31" spans="1:10" ht="22.5" customHeight="1">
      <c r="A31" s="38"/>
      <c r="B31" s="78"/>
      <c r="C31" s="201"/>
      <c r="D31" s="75" t="s">
        <v>25</v>
      </c>
      <c r="E31" s="79" t="s">
        <v>68</v>
      </c>
      <c r="F31" s="74"/>
      <c r="G31" s="74"/>
      <c r="H31" s="74"/>
      <c r="I31" s="74"/>
      <c r="J31" s="74"/>
    </row>
    <row r="32" spans="1:10" ht="22.5" customHeight="1">
      <c r="A32" s="38"/>
      <c r="B32" s="74"/>
      <c r="C32" s="74"/>
      <c r="D32" s="74"/>
      <c r="E32" s="74"/>
      <c r="F32" s="74"/>
      <c r="G32" s="74"/>
      <c r="H32" s="74"/>
      <c r="I32" s="74"/>
      <c r="J32" s="74"/>
    </row>
    <row r="33" spans="1:10" ht="22.5" customHeight="1">
      <c r="A33" s="38"/>
      <c r="B33" s="74"/>
      <c r="C33" s="74"/>
      <c r="D33" s="74"/>
      <c r="E33" s="74"/>
      <c r="F33" s="74"/>
      <c r="G33" s="74"/>
      <c r="H33" s="74"/>
      <c r="I33" s="74"/>
      <c r="J33" s="74"/>
    </row>
    <row r="34" spans="1:10" ht="22.5" customHeight="1">
      <c r="A34" s="80" t="s">
        <v>91</v>
      </c>
      <c r="C34" s="74"/>
      <c r="D34" s="74"/>
      <c r="E34" s="74"/>
      <c r="F34" s="74"/>
      <c r="G34" s="74"/>
      <c r="H34" s="74"/>
      <c r="I34" s="74"/>
      <c r="J34" s="74"/>
    </row>
    <row r="35" spans="1:10" ht="22.5" customHeight="1">
      <c r="A35" s="38" t="s">
        <v>87</v>
      </c>
    </row>
    <row r="36" spans="1:10"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zoomScaleNormal="100" workbookViewId="0">
      <selection activeCell="O6" sqref="O6"/>
    </sheetView>
  </sheetViews>
  <sheetFormatPr defaultRowHeight="13.5"/>
  <cols>
    <col min="1" max="1" width="1" style="104" customWidth="1"/>
    <col min="2" max="2" width="2.375" style="104" customWidth="1"/>
    <col min="3" max="3" width="2.875" style="104" customWidth="1"/>
    <col min="4" max="4" width="3.75" style="104" customWidth="1"/>
    <col min="5" max="5" width="2.5" style="104" customWidth="1"/>
    <col min="6" max="6" width="9.5" style="104" customWidth="1"/>
    <col min="7" max="7" width="3.625" style="104" customWidth="1"/>
    <col min="8" max="8" width="2.875" style="104" customWidth="1"/>
    <col min="9" max="9" width="3.125" style="104" customWidth="1"/>
    <col min="10" max="10" width="10" style="104" customWidth="1"/>
    <col min="11" max="15" width="9" style="104"/>
    <col min="16" max="16" width="9" style="104" customWidth="1"/>
    <col min="17" max="17" width="4.125" style="112" customWidth="1"/>
    <col min="18" max="18" width="24.25" style="104" customWidth="1"/>
    <col min="19" max="19" width="9.5" style="104" customWidth="1"/>
    <col min="20" max="16384" width="9" style="104"/>
  </cols>
  <sheetData>
    <row r="1" spans="1:19" ht="17.25">
      <c r="A1" s="103"/>
      <c r="B1" s="103"/>
      <c r="C1" s="103"/>
      <c r="D1" s="103"/>
      <c r="E1" s="103"/>
      <c r="F1" s="103"/>
      <c r="G1" s="103"/>
      <c r="H1" s="103"/>
      <c r="I1" s="103"/>
      <c r="J1" s="103"/>
      <c r="K1" s="290" t="s">
        <v>97</v>
      </c>
      <c r="L1" s="290"/>
      <c r="M1" s="289" t="s">
        <v>94</v>
      </c>
      <c r="N1" s="289"/>
      <c r="O1" s="289"/>
      <c r="P1" s="289"/>
      <c r="Q1" s="289"/>
      <c r="R1" s="289"/>
      <c r="S1" s="289"/>
    </row>
    <row r="2" spans="1:19" ht="17.25" customHeight="1" thickBot="1">
      <c r="A2" s="105"/>
      <c r="B2" s="106"/>
      <c r="C2" s="107"/>
      <c r="D2" s="229" t="s">
        <v>110</v>
      </c>
      <c r="E2" s="229"/>
      <c r="F2" s="229"/>
      <c r="G2" s="105"/>
      <c r="H2" s="109"/>
      <c r="I2" s="110"/>
      <c r="J2" s="229" t="s">
        <v>111</v>
      </c>
      <c r="K2" s="229"/>
      <c r="L2" s="229"/>
      <c r="M2" s="105"/>
      <c r="N2" s="105"/>
      <c r="O2" s="105"/>
      <c r="P2" s="105"/>
      <c r="Q2" s="108"/>
      <c r="R2" s="105"/>
      <c r="S2" s="105"/>
    </row>
    <row r="3" spans="1:19" ht="4.5" customHeight="1" thickBot="1">
      <c r="M3" s="111"/>
      <c r="N3" s="111"/>
      <c r="O3" s="293" t="s">
        <v>49</v>
      </c>
      <c r="P3" s="293"/>
      <c r="Q3" s="295"/>
      <c r="R3" s="295"/>
      <c r="S3" s="295"/>
    </row>
    <row r="4" spans="1:19" ht="21" customHeight="1" thickBot="1">
      <c r="A4" s="204" t="s">
        <v>0</v>
      </c>
      <c r="B4" s="205"/>
      <c r="C4" s="205"/>
      <c r="D4" s="205"/>
      <c r="E4" s="206"/>
      <c r="F4" s="250" t="s">
        <v>77</v>
      </c>
      <c r="G4" s="251"/>
      <c r="H4" s="251"/>
      <c r="I4" s="251"/>
      <c r="J4" s="230"/>
      <c r="K4" s="231"/>
      <c r="L4" s="231"/>
      <c r="M4" s="232"/>
      <c r="O4" s="294"/>
      <c r="P4" s="294"/>
      <c r="Q4" s="296"/>
      <c r="R4" s="296"/>
      <c r="S4" s="296"/>
    </row>
    <row r="5" spans="1:19" ht="21" customHeight="1" thickBot="1">
      <c r="A5" s="204" t="s">
        <v>1</v>
      </c>
      <c r="B5" s="205"/>
      <c r="C5" s="205"/>
      <c r="D5" s="205"/>
      <c r="E5" s="206"/>
      <c r="F5" s="250" t="s">
        <v>80</v>
      </c>
      <c r="G5" s="251"/>
      <c r="H5" s="251"/>
      <c r="I5" s="252"/>
      <c r="J5" s="230"/>
      <c r="K5" s="231"/>
      <c r="L5" s="231"/>
      <c r="M5" s="232"/>
    </row>
    <row r="6" spans="1:19" ht="3.75" customHeight="1"/>
    <row r="7" spans="1:19" ht="18" customHeight="1" thickBot="1">
      <c r="A7" s="104" t="s">
        <v>76</v>
      </c>
    </row>
    <row r="8" spans="1:19" ht="15.75" customHeight="1" thickBot="1">
      <c r="A8" s="207" t="s">
        <v>18</v>
      </c>
      <c r="B8" s="208"/>
      <c r="C8" s="208"/>
      <c r="D8" s="208"/>
      <c r="E8" s="209"/>
      <c r="F8" s="113"/>
      <c r="G8" s="114" t="s">
        <v>100</v>
      </c>
      <c r="H8" s="115"/>
      <c r="I8" s="116" t="s">
        <v>101</v>
      </c>
      <c r="J8" s="253"/>
      <c r="K8" s="253"/>
      <c r="L8" s="117" t="s">
        <v>104</v>
      </c>
    </row>
    <row r="9" spans="1:19" ht="15" customHeight="1" thickBot="1">
      <c r="A9" s="207" t="s">
        <v>19</v>
      </c>
      <c r="B9" s="208"/>
      <c r="C9" s="208"/>
      <c r="D9" s="208"/>
      <c r="E9" s="209"/>
      <c r="F9" s="113"/>
      <c r="G9" s="114" t="s">
        <v>100</v>
      </c>
      <c r="H9" s="115"/>
      <c r="I9" s="116" t="s">
        <v>102</v>
      </c>
      <c r="J9" s="253"/>
      <c r="K9" s="253"/>
      <c r="L9" s="117" t="s">
        <v>104</v>
      </c>
      <c r="S9" s="118" t="s">
        <v>26</v>
      </c>
    </row>
    <row r="10" spans="1:19" ht="14.25" customHeight="1">
      <c r="A10" s="210" t="s">
        <v>2</v>
      </c>
      <c r="B10" s="211"/>
      <c r="C10" s="211"/>
      <c r="D10" s="211"/>
      <c r="E10" s="212"/>
      <c r="F10" s="254" t="str">
        <f>IF(F5="01 当初予算","本年度予算額","補正前")</f>
        <v>本年度予算額</v>
      </c>
      <c r="G10" s="257" t="str">
        <f>IF(F5="01 当初予算","前年度予算額","補正額")</f>
        <v>前年度予算額</v>
      </c>
      <c r="H10" s="258"/>
      <c r="I10" s="259"/>
      <c r="J10" s="266" t="str">
        <f>IF(F5="01 当初予算","比較","補正後")</f>
        <v>比較</v>
      </c>
      <c r="K10" s="299" t="str">
        <f>IF(F5="01 当初予算","本年度予算額の財源内訳","補正額の財源内訳")</f>
        <v>本年度予算額の財源内訳</v>
      </c>
      <c r="L10" s="300"/>
      <c r="M10" s="300"/>
      <c r="N10" s="301"/>
      <c r="O10" s="283" t="s">
        <v>9</v>
      </c>
      <c r="P10" s="284"/>
      <c r="Q10" s="210" t="s">
        <v>43</v>
      </c>
      <c r="R10" s="211"/>
      <c r="S10" s="212"/>
    </row>
    <row r="11" spans="1:19" ht="13.5" customHeight="1">
      <c r="A11" s="213"/>
      <c r="B11" s="214"/>
      <c r="C11" s="214"/>
      <c r="D11" s="214"/>
      <c r="E11" s="215"/>
      <c r="F11" s="255"/>
      <c r="G11" s="260"/>
      <c r="H11" s="261"/>
      <c r="I11" s="262"/>
      <c r="J11" s="267"/>
      <c r="K11" s="233" t="s">
        <v>10</v>
      </c>
      <c r="L11" s="234"/>
      <c r="M11" s="234"/>
      <c r="N11" s="287" t="s">
        <v>11</v>
      </c>
      <c r="O11" s="285"/>
      <c r="P11" s="286"/>
      <c r="Q11" s="213" t="s">
        <v>46</v>
      </c>
      <c r="R11" s="214"/>
      <c r="S11" s="215"/>
    </row>
    <row r="12" spans="1:19" ht="14.25" customHeight="1" thickBot="1">
      <c r="A12" s="216"/>
      <c r="B12" s="217"/>
      <c r="C12" s="217"/>
      <c r="D12" s="217"/>
      <c r="E12" s="218"/>
      <c r="F12" s="256"/>
      <c r="G12" s="263"/>
      <c r="H12" s="264"/>
      <c r="I12" s="265"/>
      <c r="J12" s="268"/>
      <c r="K12" s="155" t="s">
        <v>74</v>
      </c>
      <c r="L12" s="156" t="s">
        <v>12</v>
      </c>
      <c r="M12" s="156" t="s">
        <v>13</v>
      </c>
      <c r="N12" s="288"/>
      <c r="O12" s="119" t="s">
        <v>14</v>
      </c>
      <c r="P12" s="120" t="s">
        <v>15</v>
      </c>
      <c r="Q12" s="121" t="s">
        <v>42</v>
      </c>
      <c r="R12" s="122" t="s">
        <v>41</v>
      </c>
      <c r="S12" s="120" t="s">
        <v>4</v>
      </c>
    </row>
    <row r="13" spans="1:19" ht="21.75" customHeight="1">
      <c r="A13" s="210"/>
      <c r="B13" s="211"/>
      <c r="C13" s="211"/>
      <c r="D13" s="211"/>
      <c r="E13" s="212"/>
      <c r="F13" s="269"/>
      <c r="G13" s="241"/>
      <c r="H13" s="242"/>
      <c r="I13" s="243"/>
      <c r="J13" s="271">
        <f>IF(F5="01 当初予算",F13-G13,F13+G13)</f>
        <v>0</v>
      </c>
      <c r="K13" s="277"/>
      <c r="L13" s="280"/>
      <c r="M13" s="280"/>
      <c r="N13" s="271">
        <f>IF(F5="01 当初予算",F13-K13-L13-M13,G13-K13-L13-M13)</f>
        <v>0</v>
      </c>
      <c r="O13" s="123"/>
      <c r="P13" s="124"/>
      <c r="Q13" s="192"/>
      <c r="R13" s="125"/>
      <c r="S13" s="126"/>
    </row>
    <row r="14" spans="1:19" ht="21.75" customHeight="1">
      <c r="A14" s="213"/>
      <c r="B14" s="214"/>
      <c r="C14" s="214"/>
      <c r="D14" s="214"/>
      <c r="E14" s="215"/>
      <c r="F14" s="270"/>
      <c r="G14" s="244"/>
      <c r="H14" s="245"/>
      <c r="I14" s="246"/>
      <c r="J14" s="272"/>
      <c r="K14" s="278"/>
      <c r="L14" s="281"/>
      <c r="M14" s="281"/>
      <c r="N14" s="272"/>
      <c r="O14" s="127"/>
      <c r="P14" s="128"/>
      <c r="Q14" s="192"/>
      <c r="R14" s="125"/>
      <c r="S14" s="126"/>
    </row>
    <row r="15" spans="1:19" ht="21.75" customHeight="1">
      <c r="A15" s="213"/>
      <c r="B15" s="214"/>
      <c r="C15" s="214"/>
      <c r="D15" s="214"/>
      <c r="E15" s="215"/>
      <c r="F15" s="270"/>
      <c r="G15" s="244"/>
      <c r="H15" s="245"/>
      <c r="I15" s="246"/>
      <c r="J15" s="272"/>
      <c r="K15" s="278"/>
      <c r="L15" s="281"/>
      <c r="M15" s="281"/>
      <c r="N15" s="272"/>
      <c r="O15" s="127"/>
      <c r="P15" s="128"/>
      <c r="Q15" s="192"/>
      <c r="R15" s="125"/>
      <c r="S15" s="126"/>
    </row>
    <row r="16" spans="1:19" ht="21.75" customHeight="1">
      <c r="A16" s="213"/>
      <c r="B16" s="214"/>
      <c r="C16" s="214"/>
      <c r="D16" s="214"/>
      <c r="E16" s="215"/>
      <c r="F16" s="270"/>
      <c r="G16" s="244"/>
      <c r="H16" s="245"/>
      <c r="I16" s="246"/>
      <c r="J16" s="272"/>
      <c r="K16" s="278"/>
      <c r="L16" s="281"/>
      <c r="M16" s="281"/>
      <c r="N16" s="272"/>
      <c r="O16" s="127"/>
      <c r="P16" s="128"/>
      <c r="Q16" s="192"/>
      <c r="R16" s="125"/>
      <c r="S16" s="126"/>
    </row>
    <row r="17" spans="1:19" ht="21.75" customHeight="1">
      <c r="A17" s="129"/>
      <c r="B17" s="130" t="s">
        <v>105</v>
      </c>
      <c r="C17" s="131"/>
      <c r="D17" s="226" t="s">
        <v>103</v>
      </c>
      <c r="E17" s="227"/>
      <c r="F17" s="270"/>
      <c r="G17" s="244"/>
      <c r="H17" s="245"/>
      <c r="I17" s="246"/>
      <c r="J17" s="272"/>
      <c r="K17" s="278"/>
      <c r="L17" s="281"/>
      <c r="M17" s="281"/>
      <c r="N17" s="272"/>
      <c r="O17" s="127"/>
      <c r="P17" s="128"/>
      <c r="Q17" s="192"/>
      <c r="R17" s="132"/>
      <c r="S17" s="126"/>
    </row>
    <row r="18" spans="1:19" ht="21.75" customHeight="1">
      <c r="A18" s="133"/>
      <c r="B18" s="219"/>
      <c r="C18" s="219"/>
      <c r="D18" s="219"/>
      <c r="E18" s="134" t="s">
        <v>104</v>
      </c>
      <c r="F18" s="270"/>
      <c r="G18" s="244"/>
      <c r="H18" s="245"/>
      <c r="I18" s="246"/>
      <c r="J18" s="272"/>
      <c r="K18" s="278"/>
      <c r="L18" s="281"/>
      <c r="M18" s="281"/>
      <c r="N18" s="272"/>
      <c r="O18" s="127"/>
      <c r="P18" s="128"/>
      <c r="Q18" s="192"/>
      <c r="R18" s="125"/>
      <c r="S18" s="126"/>
    </row>
    <row r="19" spans="1:19" ht="21.75" customHeight="1">
      <c r="A19" s="235"/>
      <c r="B19" s="236"/>
      <c r="C19" s="236"/>
      <c r="D19" s="236"/>
      <c r="E19" s="237"/>
      <c r="F19" s="270"/>
      <c r="G19" s="244"/>
      <c r="H19" s="245"/>
      <c r="I19" s="246"/>
      <c r="J19" s="272"/>
      <c r="K19" s="278"/>
      <c r="L19" s="281"/>
      <c r="M19" s="281"/>
      <c r="N19" s="272"/>
      <c r="O19" s="127"/>
      <c r="P19" s="128"/>
      <c r="Q19" s="192"/>
      <c r="R19" s="125"/>
      <c r="S19" s="126"/>
    </row>
    <row r="20" spans="1:19" ht="21.75" customHeight="1">
      <c r="A20" s="235"/>
      <c r="B20" s="236"/>
      <c r="C20" s="236"/>
      <c r="D20" s="236"/>
      <c r="E20" s="237"/>
      <c r="F20" s="270"/>
      <c r="G20" s="244"/>
      <c r="H20" s="245"/>
      <c r="I20" s="246"/>
      <c r="J20" s="272"/>
      <c r="K20" s="278"/>
      <c r="L20" s="281"/>
      <c r="M20" s="281"/>
      <c r="N20" s="272"/>
      <c r="O20" s="127"/>
      <c r="P20" s="128"/>
      <c r="Q20" s="192"/>
      <c r="R20" s="125"/>
      <c r="S20" s="126">
        <v>10000</v>
      </c>
    </row>
    <row r="21" spans="1:19" ht="21.75" customHeight="1">
      <c r="A21" s="235"/>
      <c r="B21" s="236"/>
      <c r="C21" s="236"/>
      <c r="D21" s="236"/>
      <c r="E21" s="237"/>
      <c r="F21" s="270"/>
      <c r="G21" s="244"/>
      <c r="H21" s="245"/>
      <c r="I21" s="246"/>
      <c r="J21" s="272"/>
      <c r="K21" s="278"/>
      <c r="L21" s="281"/>
      <c r="M21" s="281"/>
      <c r="N21" s="272"/>
      <c r="O21" s="135"/>
      <c r="P21" s="128"/>
      <c r="Q21" s="192"/>
      <c r="R21" s="132"/>
      <c r="S21" s="126"/>
    </row>
    <row r="22" spans="1:19" ht="21.75" customHeight="1">
      <c r="A22" s="235"/>
      <c r="B22" s="236"/>
      <c r="C22" s="236"/>
      <c r="D22" s="236"/>
      <c r="E22" s="237"/>
      <c r="F22" s="270"/>
      <c r="G22" s="244"/>
      <c r="H22" s="245"/>
      <c r="I22" s="246"/>
      <c r="J22" s="272"/>
      <c r="K22" s="278"/>
      <c r="L22" s="281"/>
      <c r="M22" s="281"/>
      <c r="N22" s="272"/>
      <c r="O22" s="127"/>
      <c r="P22" s="128"/>
      <c r="Q22" s="192"/>
      <c r="R22" s="132"/>
      <c r="S22" s="126"/>
    </row>
    <row r="23" spans="1:19" ht="21.75" customHeight="1">
      <c r="A23" s="238"/>
      <c r="B23" s="239"/>
      <c r="C23" s="239"/>
      <c r="D23" s="239"/>
      <c r="E23" s="240"/>
      <c r="F23" s="270"/>
      <c r="G23" s="247"/>
      <c r="H23" s="248"/>
      <c r="I23" s="249"/>
      <c r="J23" s="272"/>
      <c r="K23" s="279"/>
      <c r="L23" s="282"/>
      <c r="M23" s="282"/>
      <c r="N23" s="276"/>
      <c r="O23" s="136"/>
      <c r="P23" s="137"/>
      <c r="Q23" s="192"/>
      <c r="R23" s="132"/>
      <c r="S23" s="126"/>
    </row>
    <row r="24" spans="1:19" ht="21" customHeight="1" thickBot="1">
      <c r="A24" s="223" t="s">
        <v>17</v>
      </c>
      <c r="B24" s="224"/>
      <c r="C24" s="224"/>
      <c r="D24" s="224"/>
      <c r="E24" s="225"/>
      <c r="F24" s="157">
        <f>F13</f>
        <v>0</v>
      </c>
      <c r="G24" s="273">
        <f>G13</f>
        <v>0</v>
      </c>
      <c r="H24" s="274"/>
      <c r="I24" s="275"/>
      <c r="J24" s="158">
        <f>J13</f>
        <v>0</v>
      </c>
      <c r="K24" s="157">
        <f>K13</f>
        <v>0</v>
      </c>
      <c r="L24" s="159">
        <f>L13</f>
        <v>0</v>
      </c>
      <c r="M24" s="159">
        <f>M13</f>
        <v>0</v>
      </c>
      <c r="N24" s="158">
        <f>N13</f>
        <v>0</v>
      </c>
      <c r="O24" s="138" t="s">
        <v>17</v>
      </c>
      <c r="P24" s="160">
        <f>SUM(P13:P23)</f>
        <v>0</v>
      </c>
      <c r="Q24" s="297" t="s">
        <v>17</v>
      </c>
      <c r="R24" s="298"/>
      <c r="S24" s="160">
        <f>SUM(S13:S23)</f>
        <v>10000</v>
      </c>
    </row>
    <row r="25" spans="1:19">
      <c r="K25" s="139"/>
      <c r="L25" s="140"/>
      <c r="M25" s="141"/>
      <c r="N25" s="142"/>
      <c r="O25" s="143"/>
      <c r="P25" s="144"/>
      <c r="S25" s="144"/>
    </row>
    <row r="26" spans="1:19">
      <c r="A26" s="228" t="s">
        <v>93</v>
      </c>
      <c r="B26" s="228"/>
      <c r="C26" s="228"/>
      <c r="D26" s="228"/>
      <c r="E26" s="228"/>
      <c r="F26" s="228"/>
      <c r="G26" s="228"/>
      <c r="H26" s="228"/>
      <c r="I26" s="228"/>
      <c r="J26" s="228"/>
      <c r="K26" s="228"/>
    </row>
    <row r="27" spans="1:19" ht="6" customHeight="1">
      <c r="A27" s="145"/>
      <c r="B27" s="145"/>
      <c r="C27" s="145"/>
      <c r="D27" s="145"/>
      <c r="E27" s="145"/>
    </row>
    <row r="28" spans="1:19" ht="17.25" customHeight="1">
      <c r="A28" s="146"/>
      <c r="B28" s="146"/>
      <c r="C28" s="146"/>
      <c r="D28" s="146"/>
      <c r="E28" s="146"/>
      <c r="L28" s="291" t="s">
        <v>92</v>
      </c>
      <c r="M28" s="291"/>
      <c r="N28" s="291"/>
      <c r="O28" s="147"/>
    </row>
    <row r="29" spans="1:19" ht="11.25" customHeight="1">
      <c r="K29" s="147"/>
      <c r="L29" s="148"/>
      <c r="P29" s="302" t="s">
        <v>40</v>
      </c>
      <c r="Q29" s="302"/>
      <c r="R29" s="149" t="s">
        <v>39</v>
      </c>
      <c r="S29" s="150"/>
    </row>
    <row r="30" spans="1:19" ht="18" customHeight="1">
      <c r="B30" s="151" t="s">
        <v>106</v>
      </c>
      <c r="C30" s="147"/>
      <c r="D30" s="147"/>
      <c r="E30" s="147"/>
      <c r="F30" s="147"/>
      <c r="G30" s="147"/>
      <c r="H30" s="147"/>
      <c r="I30" s="147"/>
      <c r="J30" s="147"/>
      <c r="K30" s="150"/>
      <c r="L30" s="147"/>
      <c r="M30" s="147"/>
      <c r="O30" s="152" t="s">
        <v>38</v>
      </c>
      <c r="P30" s="303"/>
      <c r="Q30" s="303"/>
      <c r="R30" s="153"/>
      <c r="S30" s="148"/>
    </row>
    <row r="31" spans="1:19">
      <c r="B31" s="220" t="s">
        <v>107</v>
      </c>
      <c r="C31" s="221"/>
      <c r="D31" s="221"/>
      <c r="E31" s="221"/>
      <c r="F31" s="222"/>
      <c r="G31" s="305"/>
      <c r="H31" s="306"/>
      <c r="I31" s="306"/>
      <c r="J31" s="306"/>
      <c r="K31" s="306"/>
      <c r="L31" s="306"/>
      <c r="M31" s="307"/>
    </row>
    <row r="32" spans="1:19">
      <c r="B32" s="220" t="s">
        <v>108</v>
      </c>
      <c r="C32" s="221"/>
      <c r="D32" s="221"/>
      <c r="E32" s="221"/>
      <c r="F32" s="222"/>
      <c r="G32" s="305"/>
      <c r="H32" s="306"/>
      <c r="I32" s="306"/>
      <c r="J32" s="306"/>
      <c r="K32" s="306"/>
      <c r="L32" s="306"/>
      <c r="M32" s="307"/>
      <c r="O32" s="152"/>
      <c r="P32" s="292"/>
      <c r="Q32" s="292"/>
      <c r="R32" s="154"/>
      <c r="S32" s="147"/>
    </row>
    <row r="33" spans="2:19">
      <c r="B33" s="220" t="s">
        <v>109</v>
      </c>
      <c r="C33" s="221"/>
      <c r="D33" s="221"/>
      <c r="E33" s="221"/>
      <c r="F33" s="222"/>
      <c r="G33" s="305"/>
      <c r="H33" s="306"/>
      <c r="I33" s="306"/>
      <c r="J33" s="306"/>
      <c r="K33" s="306"/>
      <c r="L33" s="306"/>
      <c r="M33" s="307"/>
      <c r="O33" s="149"/>
      <c r="P33" s="304"/>
      <c r="Q33" s="304"/>
      <c r="R33" s="229"/>
      <c r="S33" s="229"/>
    </row>
    <row r="34" spans="2:19">
      <c r="O34" s="147"/>
      <c r="P34" s="302"/>
      <c r="Q34" s="302"/>
      <c r="R34" s="229"/>
      <c r="S34" s="229"/>
    </row>
  </sheetData>
  <sheetProtection sheet="1" objects="1" scenarios="1"/>
  <mergeCells count="55">
    <mergeCell ref="R34:S34"/>
    <mergeCell ref="P33:Q33"/>
    <mergeCell ref="P34:Q34"/>
    <mergeCell ref="G31:M31"/>
    <mergeCell ref="G32:M32"/>
    <mergeCell ref="G33:M33"/>
    <mergeCell ref="M1:S1"/>
    <mergeCell ref="K1:L1"/>
    <mergeCell ref="L28:N28"/>
    <mergeCell ref="P32:Q32"/>
    <mergeCell ref="R33:S33"/>
    <mergeCell ref="O3:P4"/>
    <mergeCell ref="Q3:S4"/>
    <mergeCell ref="Q24:R24"/>
    <mergeCell ref="Q10:S10"/>
    <mergeCell ref="K10:N10"/>
    <mergeCell ref="P29:Q29"/>
    <mergeCell ref="P30:Q30"/>
    <mergeCell ref="N13:N23"/>
    <mergeCell ref="Q11:S11"/>
    <mergeCell ref="K13:K23"/>
    <mergeCell ref="L13:L23"/>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J10:J12"/>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 ref="A10:E12"/>
    <mergeCell ref="B18:D18"/>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B6020970-1736-4705-BE79-76A06B6F105E}">
          <x14:formula1>
            <xm:f>Sheet1!$E$1:$E$5</xm:f>
          </x14:formula1>
          <xm:sqref>K1:L1</xm:sqref>
        </x14:dataValidation>
        <x14:dataValidation type="list" allowBlank="1" showInputMessage="1" showErrorMessage="1" xr:uid="{09E7C5D5-09AD-4CD2-AB0B-B5ED02252AEF}">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activeCell="J24" sqref="J24"/>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352" t="s">
        <v>119</v>
      </c>
      <c r="B1" s="352"/>
      <c r="C1" s="352"/>
      <c r="D1" s="352"/>
      <c r="E1" s="352"/>
      <c r="F1" s="352"/>
      <c r="G1" s="352"/>
      <c r="H1" s="352"/>
      <c r="I1" s="352"/>
      <c r="J1" s="352"/>
      <c r="K1" s="352"/>
      <c r="L1" s="352"/>
      <c r="M1" s="352"/>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358" t="s">
        <v>79</v>
      </c>
      <c r="C4" s="359"/>
      <c r="D4" s="360" t="s">
        <v>120</v>
      </c>
      <c r="E4" s="361"/>
      <c r="F4" s="361"/>
      <c r="G4" s="362"/>
      <c r="I4" s="353" t="s">
        <v>49</v>
      </c>
      <c r="J4" s="354"/>
      <c r="K4" s="355" t="s">
        <v>50</v>
      </c>
      <c r="L4" s="356"/>
      <c r="M4" s="357"/>
    </row>
    <row r="5" spans="1:13" ht="17.25" customHeight="1" thickBot="1">
      <c r="A5" s="2" t="s">
        <v>1</v>
      </c>
      <c r="B5" s="340" t="s">
        <v>80</v>
      </c>
      <c r="C5" s="341"/>
      <c r="D5" s="341"/>
      <c r="E5" s="342"/>
      <c r="F5" s="342"/>
      <c r="G5" s="343"/>
    </row>
    <row r="6" spans="1:13" ht="9" customHeight="1"/>
    <row r="7" spans="1:13" ht="15" customHeight="1" thickBot="1">
      <c r="A7" t="s">
        <v>76</v>
      </c>
    </row>
    <row r="8" spans="1:13" ht="15.75" customHeight="1" thickBot="1">
      <c r="A8" s="4" t="s">
        <v>18</v>
      </c>
      <c r="B8" s="10"/>
      <c r="C8" s="86" t="s">
        <v>83</v>
      </c>
      <c r="D8" s="344" t="s">
        <v>32</v>
      </c>
      <c r="E8" s="344"/>
      <c r="F8" s="345"/>
    </row>
    <row r="9" spans="1:13" ht="15" customHeight="1" thickBot="1">
      <c r="A9" s="44" t="s">
        <v>19</v>
      </c>
      <c r="B9" s="10"/>
      <c r="C9" s="86" t="s">
        <v>84</v>
      </c>
      <c r="D9" s="344" t="s">
        <v>33</v>
      </c>
      <c r="E9" s="344"/>
      <c r="F9" s="345"/>
      <c r="M9" s="27" t="s">
        <v>26</v>
      </c>
    </row>
    <row r="10" spans="1:13" ht="14.25" customHeight="1">
      <c r="A10" s="346" t="s">
        <v>2</v>
      </c>
      <c r="B10" s="17" t="s">
        <v>3</v>
      </c>
      <c r="C10" s="18" t="s">
        <v>5</v>
      </c>
      <c r="D10" s="349" t="s">
        <v>7</v>
      </c>
      <c r="E10" s="335" t="s">
        <v>45</v>
      </c>
      <c r="F10" s="351"/>
      <c r="G10" s="351"/>
      <c r="H10" s="336"/>
      <c r="I10" s="335" t="s">
        <v>9</v>
      </c>
      <c r="J10" s="336"/>
      <c r="K10" s="313" t="s">
        <v>43</v>
      </c>
      <c r="L10" s="314"/>
      <c r="M10" s="315"/>
    </row>
    <row r="11" spans="1:13">
      <c r="A11" s="347"/>
      <c r="B11" s="19" t="s">
        <v>4</v>
      </c>
      <c r="C11" s="20" t="s">
        <v>4</v>
      </c>
      <c r="D11" s="350"/>
      <c r="E11" s="316" t="s">
        <v>10</v>
      </c>
      <c r="F11" s="317"/>
      <c r="G11" s="317"/>
      <c r="H11" s="318" t="s">
        <v>11</v>
      </c>
      <c r="I11" s="316"/>
      <c r="J11" s="318"/>
      <c r="K11" s="320" t="s">
        <v>46</v>
      </c>
      <c r="L11" s="321"/>
      <c r="M11" s="322"/>
    </row>
    <row r="12" spans="1:13" ht="14.25" customHeight="1" thickBot="1">
      <c r="A12" s="348"/>
      <c r="B12" s="73" t="s">
        <v>61</v>
      </c>
      <c r="C12" s="21" t="s">
        <v>6</v>
      </c>
      <c r="D12" s="22" t="s">
        <v>8</v>
      </c>
      <c r="E12" s="51" t="s">
        <v>74</v>
      </c>
      <c r="F12" s="49" t="s">
        <v>12</v>
      </c>
      <c r="G12" s="49" t="s">
        <v>13</v>
      </c>
      <c r="H12" s="319"/>
      <c r="I12" s="51" t="s">
        <v>14</v>
      </c>
      <c r="J12" s="45" t="s">
        <v>15</v>
      </c>
      <c r="K12" s="30" t="s">
        <v>42</v>
      </c>
      <c r="L12" s="41" t="s">
        <v>41</v>
      </c>
      <c r="M12" s="45" t="s">
        <v>4</v>
      </c>
    </row>
    <row r="13" spans="1:13" ht="20.100000000000001" customHeight="1">
      <c r="A13" s="6"/>
      <c r="B13" s="323">
        <v>27709</v>
      </c>
      <c r="C13" s="325">
        <v>17935</v>
      </c>
      <c r="D13" s="327">
        <v>9774</v>
      </c>
      <c r="E13" s="329">
        <v>10000</v>
      </c>
      <c r="F13" s="332"/>
      <c r="G13" s="332"/>
      <c r="H13" s="337">
        <f>B13-E13-F13-G13</f>
        <v>17709</v>
      </c>
      <c r="I13" s="89" t="s">
        <v>53</v>
      </c>
      <c r="J13" s="90">
        <v>241</v>
      </c>
      <c r="K13" s="24"/>
      <c r="L13" s="95" t="s">
        <v>54</v>
      </c>
      <c r="M13" s="96">
        <v>2092</v>
      </c>
    </row>
    <row r="14" spans="1:13" ht="20.100000000000001" customHeight="1">
      <c r="A14" s="7"/>
      <c r="B14" s="324"/>
      <c r="C14" s="326"/>
      <c r="D14" s="328"/>
      <c r="E14" s="330"/>
      <c r="F14" s="333"/>
      <c r="G14" s="333"/>
      <c r="H14" s="338"/>
      <c r="I14" s="91" t="s">
        <v>21</v>
      </c>
      <c r="J14" s="92">
        <v>245</v>
      </c>
      <c r="K14" s="94" t="s">
        <v>35</v>
      </c>
      <c r="L14" s="95" t="s">
        <v>51</v>
      </c>
      <c r="M14" s="96">
        <v>20000</v>
      </c>
    </row>
    <row r="15" spans="1:13" ht="20.100000000000001" customHeight="1">
      <c r="A15" s="7"/>
      <c r="B15" s="324"/>
      <c r="C15" s="326"/>
      <c r="D15" s="328"/>
      <c r="E15" s="330"/>
      <c r="F15" s="333"/>
      <c r="G15" s="333"/>
      <c r="H15" s="338"/>
      <c r="I15" s="91" t="s">
        <v>22</v>
      </c>
      <c r="J15" s="92">
        <v>3588</v>
      </c>
      <c r="K15" s="24"/>
      <c r="L15" s="95" t="s">
        <v>55</v>
      </c>
      <c r="M15" s="96">
        <v>880</v>
      </c>
    </row>
    <row r="16" spans="1:13" ht="20.100000000000001" customHeight="1">
      <c r="A16" s="7"/>
      <c r="B16" s="324"/>
      <c r="C16" s="326"/>
      <c r="D16" s="328"/>
      <c r="E16" s="330"/>
      <c r="F16" s="333"/>
      <c r="G16" s="333"/>
      <c r="H16" s="338"/>
      <c r="I16" s="91" t="s">
        <v>23</v>
      </c>
      <c r="J16" s="92">
        <v>186</v>
      </c>
      <c r="K16" s="24"/>
      <c r="L16" s="95" t="s">
        <v>121</v>
      </c>
      <c r="M16" s="96">
        <v>4737</v>
      </c>
    </row>
    <row r="17" spans="1:13" ht="20.100000000000001" customHeight="1">
      <c r="A17" s="87" t="s">
        <v>20</v>
      </c>
      <c r="B17" s="324"/>
      <c r="C17" s="326"/>
      <c r="D17" s="328"/>
      <c r="E17" s="330"/>
      <c r="F17" s="333"/>
      <c r="G17" s="333"/>
      <c r="H17" s="338"/>
      <c r="I17" s="91" t="s">
        <v>24</v>
      </c>
      <c r="J17" s="92">
        <v>3357</v>
      </c>
      <c r="K17" s="24"/>
      <c r="L17" s="25"/>
      <c r="M17" s="60"/>
    </row>
    <row r="18" spans="1:13" ht="20.100000000000001" customHeight="1">
      <c r="A18" s="88" t="s">
        <v>34</v>
      </c>
      <c r="B18" s="324"/>
      <c r="C18" s="326"/>
      <c r="D18" s="328"/>
      <c r="E18" s="330"/>
      <c r="F18" s="333"/>
      <c r="G18" s="333"/>
      <c r="H18" s="338"/>
      <c r="I18" s="91" t="s">
        <v>27</v>
      </c>
      <c r="J18" s="92">
        <v>20</v>
      </c>
      <c r="K18" s="24"/>
      <c r="L18" s="25"/>
      <c r="M18" s="60"/>
    </row>
    <row r="19" spans="1:13" ht="20.100000000000001" customHeight="1">
      <c r="A19" s="65"/>
      <c r="B19" s="324"/>
      <c r="C19" s="326"/>
      <c r="D19" s="328"/>
      <c r="E19" s="330"/>
      <c r="F19" s="333"/>
      <c r="G19" s="333"/>
      <c r="H19" s="338"/>
      <c r="I19" s="91" t="s">
        <v>25</v>
      </c>
      <c r="J19" s="92">
        <v>20000</v>
      </c>
      <c r="K19" s="24"/>
      <c r="L19" s="25"/>
      <c r="M19" s="60"/>
    </row>
    <row r="20" spans="1:13" ht="20.100000000000001" customHeight="1">
      <c r="A20" s="7"/>
      <c r="B20" s="324"/>
      <c r="C20" s="326"/>
      <c r="D20" s="328"/>
      <c r="E20" s="330"/>
      <c r="F20" s="333"/>
      <c r="G20" s="333"/>
      <c r="H20" s="338"/>
      <c r="I20" s="93" t="s">
        <v>44</v>
      </c>
      <c r="J20" s="92">
        <v>72</v>
      </c>
      <c r="K20" s="24"/>
      <c r="L20" s="25"/>
      <c r="M20" s="60"/>
    </row>
    <row r="21" spans="1:13" ht="20.100000000000001" customHeight="1">
      <c r="A21" s="7"/>
      <c r="B21" s="324"/>
      <c r="C21" s="326"/>
      <c r="D21" s="328"/>
      <c r="E21" s="330"/>
      <c r="F21" s="333"/>
      <c r="G21" s="333"/>
      <c r="H21" s="338"/>
      <c r="I21" s="29"/>
      <c r="J21" s="42"/>
      <c r="K21" s="24"/>
      <c r="L21" s="25"/>
      <c r="M21" s="60"/>
    </row>
    <row r="22" spans="1:13" ht="20.100000000000001" customHeight="1">
      <c r="A22" s="7"/>
      <c r="B22" s="324"/>
      <c r="C22" s="326"/>
      <c r="D22" s="328"/>
      <c r="E22" s="330"/>
      <c r="F22" s="333"/>
      <c r="G22" s="333"/>
      <c r="H22" s="338"/>
      <c r="I22" s="29"/>
      <c r="J22" s="42"/>
      <c r="K22" s="24"/>
      <c r="L22" s="25"/>
      <c r="M22" s="60"/>
    </row>
    <row r="23" spans="1:13" ht="20.100000000000001" customHeight="1">
      <c r="A23" s="7"/>
      <c r="B23" s="324"/>
      <c r="C23" s="326"/>
      <c r="D23" s="328"/>
      <c r="E23" s="331"/>
      <c r="F23" s="334"/>
      <c r="G23" s="334"/>
      <c r="H23" s="339"/>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308" t="s">
        <v>17</v>
      </c>
      <c r="L24" s="309"/>
      <c r="M24" s="59">
        <f>SUM(M13:M23)</f>
        <v>27709</v>
      </c>
    </row>
    <row r="25" spans="1:13">
      <c r="E25" s="54"/>
      <c r="F25" s="55"/>
      <c r="G25" s="56"/>
      <c r="H25" s="57"/>
      <c r="I25" s="53"/>
      <c r="J25" s="52"/>
      <c r="M25" s="52"/>
    </row>
    <row r="26" spans="1:13">
      <c r="A26" s="310" t="s">
        <v>52</v>
      </c>
      <c r="B26" s="310"/>
      <c r="C26" s="310"/>
      <c r="D26" s="310"/>
      <c r="E26" s="310"/>
    </row>
    <row r="27" spans="1:13" ht="13.5" customHeight="1">
      <c r="A27" s="50"/>
    </row>
    <row r="28" spans="1:13" ht="21" customHeight="1">
      <c r="A28" s="9"/>
      <c r="F28" s="38"/>
      <c r="G28" s="13" t="s">
        <v>37</v>
      </c>
      <c r="H28" s="38"/>
      <c r="I28" s="38"/>
    </row>
    <row r="29" spans="1:13" ht="12.75" customHeight="1">
      <c r="E29" s="38"/>
      <c r="F29" s="13"/>
      <c r="J29" s="311" t="s">
        <v>40</v>
      </c>
      <c r="K29" s="311"/>
      <c r="L29" s="40" t="s">
        <v>39</v>
      </c>
      <c r="M29" s="39"/>
    </row>
    <row r="30" spans="1:13">
      <c r="E30" s="39"/>
      <c r="I30" s="13" t="s">
        <v>38</v>
      </c>
      <c r="J30" s="312" t="s">
        <v>59</v>
      </c>
      <c r="K30" s="312"/>
      <c r="L30" s="97" t="s">
        <v>85</v>
      </c>
      <c r="M30" s="13"/>
    </row>
  </sheetData>
  <mergeCells count="28">
    <mergeCell ref="A1:M1"/>
    <mergeCell ref="I4:J4"/>
    <mergeCell ref="K4:M4"/>
    <mergeCell ref="B4:C4"/>
    <mergeCell ref="D4:G4"/>
    <mergeCell ref="B5:C5"/>
    <mergeCell ref="D5:G5"/>
    <mergeCell ref="D8:F8"/>
    <mergeCell ref="D9:F9"/>
    <mergeCell ref="A10:A12"/>
    <mergeCell ref="D10:D11"/>
    <mergeCell ref="E10:H10"/>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topLeftCell="A7" zoomScaleNormal="100" workbookViewId="0">
      <selection activeCell="D16" sqref="D16"/>
    </sheetView>
  </sheetViews>
  <sheetFormatPr defaultRowHeight="13.5"/>
  <cols>
    <col min="1" max="1" width="21.125" style="104" customWidth="1"/>
    <col min="2" max="2" width="2.25" style="104" customWidth="1"/>
    <col min="3" max="3" width="15.125" style="104" customWidth="1"/>
    <col min="4" max="4" width="12" style="104" customWidth="1"/>
    <col min="5" max="5" width="24.125" style="104" customWidth="1"/>
    <col min="6" max="6" width="13.625" style="104" customWidth="1"/>
    <col min="7" max="7" width="12.5" style="104" customWidth="1"/>
    <col min="8" max="8" width="24.625" style="104" customWidth="1"/>
    <col min="9" max="9" width="3" style="104" customWidth="1"/>
    <col min="10" max="10" width="4" style="104" customWidth="1"/>
    <col min="11" max="16384" width="9" style="104"/>
  </cols>
  <sheetData>
    <row r="1" spans="1:10" ht="30.75" customHeight="1" thickBot="1">
      <c r="A1" s="366" t="s">
        <v>88</v>
      </c>
      <c r="B1" s="366"/>
      <c r="C1" s="366"/>
      <c r="D1" s="366"/>
      <c r="E1" s="162"/>
      <c r="F1" s="163" t="s">
        <v>62</v>
      </c>
      <c r="G1" s="191">
        <f>'予算抄本（P1）'!Q3</f>
        <v>0</v>
      </c>
      <c r="H1" s="363" t="s">
        <v>26</v>
      </c>
      <c r="I1" s="363"/>
      <c r="J1" s="363"/>
    </row>
    <row r="2" spans="1:10" ht="19.5" customHeight="1">
      <c r="A2" s="379" t="s">
        <v>16</v>
      </c>
      <c r="B2" s="283" t="s">
        <v>28</v>
      </c>
      <c r="C2" s="386"/>
      <c r="D2" s="386"/>
      <c r="E2" s="284"/>
      <c r="F2" s="210" t="s">
        <v>29</v>
      </c>
      <c r="G2" s="211"/>
      <c r="H2" s="211"/>
      <c r="I2" s="211"/>
      <c r="J2" s="212"/>
    </row>
    <row r="3" spans="1:10" ht="20.25" customHeight="1" thickBot="1">
      <c r="A3" s="380"/>
      <c r="B3" s="387" t="s">
        <v>30</v>
      </c>
      <c r="C3" s="388"/>
      <c r="D3" s="164" t="s">
        <v>15</v>
      </c>
      <c r="E3" s="120" t="s">
        <v>31</v>
      </c>
      <c r="F3" s="119" t="s">
        <v>30</v>
      </c>
      <c r="G3" s="164" t="s">
        <v>15</v>
      </c>
      <c r="H3" s="370" t="s">
        <v>31</v>
      </c>
      <c r="I3" s="370"/>
      <c r="J3" s="371"/>
    </row>
    <row r="4" spans="1:10" ht="24" customHeight="1">
      <c r="A4" s="389" t="e">
        <f>VLOOKUP(Sheet1!A9,'予算抄本（P1）'!Q:S,2,FALSE)</f>
        <v>#N/A</v>
      </c>
      <c r="B4" s="393"/>
      <c r="C4" s="377"/>
      <c r="D4" s="165"/>
      <c r="E4" s="166"/>
      <c r="F4" s="167"/>
      <c r="G4" s="165"/>
      <c r="H4" s="377"/>
      <c r="I4" s="377"/>
      <c r="J4" s="378"/>
    </row>
    <row r="5" spans="1:10" ht="24" customHeight="1">
      <c r="A5" s="390"/>
      <c r="B5" s="364"/>
      <c r="C5" s="365"/>
      <c r="D5" s="168"/>
      <c r="E5" s="169"/>
      <c r="F5" s="170"/>
      <c r="G5" s="168"/>
      <c r="H5" s="365"/>
      <c r="I5" s="365"/>
      <c r="J5" s="374"/>
    </row>
    <row r="6" spans="1:10" ht="24" customHeight="1">
      <c r="A6" s="390"/>
      <c r="B6" s="375"/>
      <c r="C6" s="376"/>
      <c r="D6" s="168"/>
      <c r="E6" s="169"/>
      <c r="F6" s="170"/>
      <c r="G6" s="168"/>
      <c r="H6" s="367"/>
      <c r="I6" s="368"/>
      <c r="J6" s="369"/>
    </row>
    <row r="7" spans="1:10" ht="24" customHeight="1">
      <c r="A7" s="390"/>
      <c r="B7" s="372"/>
      <c r="C7" s="373"/>
      <c r="D7" s="168"/>
      <c r="E7" s="169"/>
      <c r="F7" s="170"/>
      <c r="G7" s="168"/>
      <c r="H7" s="367"/>
      <c r="I7" s="368"/>
      <c r="J7" s="369"/>
    </row>
    <row r="8" spans="1:10" ht="24" customHeight="1">
      <c r="A8" s="390"/>
      <c r="B8" s="375"/>
      <c r="C8" s="376"/>
      <c r="D8" s="168"/>
      <c r="E8" s="169"/>
      <c r="F8" s="170"/>
      <c r="G8" s="168"/>
      <c r="H8" s="367"/>
      <c r="I8" s="368"/>
      <c r="J8" s="369"/>
    </row>
    <row r="9" spans="1:10" ht="24" customHeight="1">
      <c r="A9" s="390"/>
      <c r="B9" s="364"/>
      <c r="C9" s="365"/>
      <c r="D9" s="168"/>
      <c r="E9" s="169"/>
      <c r="F9" s="170"/>
      <c r="G9" s="168"/>
      <c r="H9" s="365"/>
      <c r="I9" s="365"/>
      <c r="J9" s="374"/>
    </row>
    <row r="10" spans="1:10" ht="24" customHeight="1">
      <c r="A10" s="390"/>
      <c r="B10" s="364"/>
      <c r="C10" s="365"/>
      <c r="D10" s="168"/>
      <c r="E10" s="169"/>
      <c r="F10" s="170"/>
      <c r="G10" s="168"/>
      <c r="H10" s="367"/>
      <c r="I10" s="368"/>
      <c r="J10" s="369"/>
    </row>
    <row r="11" spans="1:10" ht="24" customHeight="1">
      <c r="A11" s="390"/>
      <c r="B11" s="364"/>
      <c r="C11" s="365"/>
      <c r="D11" s="168"/>
      <c r="E11" s="169"/>
      <c r="F11" s="170"/>
      <c r="G11" s="168"/>
      <c r="H11" s="171"/>
      <c r="I11" s="172"/>
      <c r="J11" s="173"/>
    </row>
    <row r="12" spans="1:10" ht="24" customHeight="1">
      <c r="A12" s="390"/>
      <c r="B12" s="364"/>
      <c r="C12" s="365"/>
      <c r="D12" s="168"/>
      <c r="E12" s="169"/>
      <c r="F12" s="170"/>
      <c r="G12" s="168"/>
      <c r="H12" s="365"/>
      <c r="I12" s="365"/>
      <c r="J12" s="374"/>
    </row>
    <row r="13" spans="1:10" ht="24" customHeight="1">
      <c r="A13" s="390"/>
      <c r="B13" s="364"/>
      <c r="C13" s="365"/>
      <c r="D13" s="168"/>
      <c r="E13" s="169"/>
      <c r="F13" s="170"/>
      <c r="G13" s="168"/>
      <c r="H13" s="365"/>
      <c r="I13" s="365"/>
      <c r="J13" s="374"/>
    </row>
    <row r="14" spans="1:10" ht="24" customHeight="1">
      <c r="A14" s="390"/>
      <c r="B14" s="364"/>
      <c r="C14" s="365"/>
      <c r="D14" s="168"/>
      <c r="E14" s="169"/>
      <c r="F14" s="170"/>
      <c r="G14" s="168"/>
      <c r="H14" s="365"/>
      <c r="I14" s="365"/>
      <c r="J14" s="374"/>
    </row>
    <row r="15" spans="1:10" ht="23.25" customHeight="1">
      <c r="A15" s="390"/>
      <c r="B15" s="174"/>
      <c r="C15" s="175" t="s">
        <v>114</v>
      </c>
      <c r="D15" s="187" t="e">
        <f>D16-SUM(D4:D14)</f>
        <v>#N/A</v>
      </c>
      <c r="E15" s="176"/>
      <c r="F15" s="177"/>
      <c r="G15" s="178"/>
      <c r="H15" s="382"/>
      <c r="I15" s="382"/>
      <c r="J15" s="383"/>
    </row>
    <row r="16" spans="1:10" ht="24" customHeight="1" thickBot="1">
      <c r="A16" s="391"/>
      <c r="B16" s="223" t="s">
        <v>17</v>
      </c>
      <c r="C16" s="392"/>
      <c r="D16" s="188" t="e">
        <f>VLOOKUP(Sheet1!A9,'予算抄本（P1）'!Q:S,3,FALSE)</f>
        <v>#N/A</v>
      </c>
      <c r="E16" s="179"/>
      <c r="F16" s="119" t="s">
        <v>17</v>
      </c>
      <c r="G16" s="188">
        <f>SUM(G4:G15)</f>
        <v>0</v>
      </c>
      <c r="H16" s="384"/>
      <c r="I16" s="384"/>
      <c r="J16" s="385"/>
    </row>
    <row r="17" spans="1:14" ht="6.75" customHeight="1">
      <c r="A17" s="180"/>
      <c r="B17" s="180"/>
      <c r="C17" s="180"/>
      <c r="D17" s="180"/>
      <c r="E17" s="180"/>
      <c r="F17" s="180"/>
      <c r="G17" s="189"/>
      <c r="H17" s="180"/>
    </row>
    <row r="18" spans="1:14">
      <c r="A18" s="181"/>
      <c r="G18" s="190" t="e">
        <f>IF(D16=G16,"","↑予算額と一致していません")</f>
        <v>#N/A</v>
      </c>
    </row>
    <row r="19" spans="1:14" ht="9.75" customHeight="1">
      <c r="A19" s="182"/>
      <c r="B19" s="183"/>
      <c r="D19" s="182"/>
      <c r="E19" s="182"/>
      <c r="F19" s="182"/>
      <c r="G19" s="182"/>
      <c r="H19" s="182"/>
      <c r="I19" s="182"/>
      <c r="J19" s="182"/>
      <c r="K19" s="182"/>
      <c r="L19" s="182"/>
      <c r="M19" s="182"/>
      <c r="N19" s="182"/>
    </row>
    <row r="20" spans="1:14">
      <c r="A20" s="182"/>
      <c r="B20" s="183"/>
      <c r="D20" s="182"/>
      <c r="E20" s="182"/>
      <c r="F20" s="182"/>
      <c r="G20" s="182"/>
      <c r="H20" s="182"/>
      <c r="I20" s="182"/>
      <c r="J20" s="182"/>
      <c r="K20" s="182"/>
      <c r="L20" s="182"/>
      <c r="M20" s="182"/>
      <c r="N20" s="182"/>
    </row>
    <row r="21" spans="1:14">
      <c r="A21" s="182"/>
      <c r="B21" s="182"/>
      <c r="C21" s="182"/>
      <c r="D21" s="182"/>
      <c r="E21" s="182"/>
      <c r="F21" s="182"/>
      <c r="G21" s="182"/>
      <c r="H21" s="182"/>
      <c r="I21" s="182"/>
      <c r="J21" s="182"/>
      <c r="K21" s="182"/>
      <c r="L21" s="182"/>
      <c r="M21" s="182"/>
      <c r="N21" s="182"/>
    </row>
    <row r="22" spans="1:14" ht="12.75" customHeight="1">
      <c r="A22" s="183"/>
      <c r="B22" s="183"/>
      <c r="C22" s="183"/>
      <c r="D22" s="183"/>
      <c r="E22" s="183"/>
      <c r="F22" s="183"/>
      <c r="G22" s="183"/>
      <c r="H22" s="183"/>
      <c r="I22" s="183"/>
      <c r="J22" s="183"/>
      <c r="K22" s="183"/>
      <c r="L22" s="183"/>
      <c r="M22" s="183"/>
      <c r="N22" s="183"/>
    </row>
    <row r="23" spans="1:14">
      <c r="A23" s="183"/>
      <c r="B23" s="183"/>
      <c r="C23" s="183"/>
      <c r="D23" s="183"/>
      <c r="E23" s="183"/>
      <c r="F23" s="183"/>
      <c r="G23" s="183"/>
      <c r="H23" s="183"/>
      <c r="I23" s="183"/>
      <c r="J23" s="183"/>
      <c r="K23" s="183"/>
      <c r="L23" s="183"/>
      <c r="M23" s="183"/>
      <c r="N23" s="183"/>
    </row>
    <row r="24" spans="1:14" ht="14.25" customHeight="1">
      <c r="A24" s="381"/>
      <c r="B24" s="381"/>
      <c r="C24" s="381"/>
      <c r="D24" s="381"/>
      <c r="E24" s="381"/>
      <c r="F24" s="381"/>
      <c r="G24" s="381"/>
      <c r="H24" s="381"/>
      <c r="I24" s="381"/>
      <c r="J24" s="381"/>
      <c r="K24" s="184"/>
      <c r="L24" s="184"/>
      <c r="M24" s="184"/>
      <c r="N24" s="184"/>
    </row>
    <row r="25" spans="1:14">
      <c r="A25" s="183"/>
      <c r="B25" s="183"/>
      <c r="C25" s="183"/>
      <c r="D25" s="183"/>
      <c r="E25" s="183"/>
      <c r="F25" s="183"/>
      <c r="G25" s="183"/>
      <c r="H25" s="183"/>
      <c r="I25" s="183"/>
      <c r="J25" s="183"/>
      <c r="K25" s="183"/>
      <c r="L25" s="183"/>
      <c r="M25" s="183"/>
      <c r="N25" s="183"/>
    </row>
    <row r="26" spans="1:14">
      <c r="A26" s="182"/>
      <c r="B26" s="182"/>
      <c r="C26" s="182"/>
      <c r="D26" s="182"/>
      <c r="E26" s="182"/>
      <c r="F26" s="182"/>
      <c r="G26" s="182"/>
      <c r="H26" s="182"/>
      <c r="I26" s="182"/>
      <c r="J26" s="182"/>
      <c r="K26" s="182"/>
      <c r="L26" s="182"/>
      <c r="M26" s="182"/>
      <c r="N26" s="182"/>
    </row>
    <row r="27" spans="1:14">
      <c r="A27" s="183"/>
      <c r="B27" s="182"/>
      <c r="C27" s="182"/>
      <c r="D27" s="182"/>
      <c r="E27" s="182"/>
      <c r="F27" s="182"/>
      <c r="G27" s="182"/>
      <c r="H27" s="182"/>
      <c r="I27" s="182"/>
      <c r="J27" s="182"/>
      <c r="K27" s="182"/>
      <c r="L27" s="182"/>
      <c r="M27" s="182"/>
      <c r="N27" s="182"/>
    </row>
    <row r="28" spans="1:14">
      <c r="A28" s="183"/>
      <c r="B28" s="182"/>
      <c r="C28" s="182"/>
      <c r="D28" s="182"/>
      <c r="E28" s="182"/>
      <c r="F28" s="182"/>
      <c r="G28" s="182"/>
      <c r="H28" s="182"/>
      <c r="I28" s="182"/>
      <c r="J28" s="182"/>
      <c r="K28" s="182"/>
      <c r="L28" s="182"/>
      <c r="M28" s="182"/>
      <c r="N28" s="182"/>
    </row>
    <row r="29" spans="1:14">
      <c r="A29" s="183"/>
      <c r="B29" s="182"/>
      <c r="C29" s="182"/>
      <c r="D29" s="182"/>
      <c r="E29" s="182"/>
      <c r="F29" s="182"/>
      <c r="G29" s="182"/>
      <c r="H29" s="182"/>
      <c r="I29" s="182"/>
      <c r="J29" s="182"/>
      <c r="K29" s="182"/>
      <c r="L29" s="182"/>
      <c r="M29" s="182"/>
      <c r="N29" s="182"/>
    </row>
    <row r="30" spans="1:14">
      <c r="A30" s="118"/>
      <c r="B30" s="182"/>
      <c r="C30" s="161"/>
      <c r="D30" s="161"/>
      <c r="E30" s="185"/>
      <c r="F30" s="185"/>
      <c r="G30" s="185"/>
      <c r="H30" s="182"/>
      <c r="I30" s="182"/>
      <c r="J30" s="182"/>
      <c r="K30" s="182"/>
      <c r="L30" s="182"/>
      <c r="M30" s="182"/>
      <c r="N30" s="182"/>
    </row>
    <row r="31" spans="1:14">
      <c r="A31" s="183"/>
      <c r="B31" s="161"/>
      <c r="C31" s="161"/>
      <c r="D31" s="161"/>
      <c r="E31" s="186"/>
      <c r="G31" s="182"/>
      <c r="H31" s="182"/>
      <c r="I31" s="182"/>
      <c r="J31" s="182"/>
      <c r="K31" s="182"/>
      <c r="L31" s="182"/>
      <c r="M31" s="182"/>
      <c r="N31" s="182"/>
    </row>
    <row r="32" spans="1:14">
      <c r="A32" s="183"/>
      <c r="B32" s="182"/>
      <c r="C32" s="182"/>
      <c r="D32" s="182"/>
      <c r="E32" s="182"/>
      <c r="F32" s="182"/>
      <c r="G32" s="182"/>
      <c r="H32" s="182"/>
      <c r="I32" s="182"/>
      <c r="J32" s="182"/>
      <c r="K32" s="182"/>
      <c r="L32" s="182"/>
      <c r="M32" s="182"/>
      <c r="N32" s="182"/>
    </row>
    <row r="33" spans="1:14">
      <c r="A33" s="182"/>
      <c r="B33" s="183"/>
      <c r="D33" s="182"/>
      <c r="E33" s="182"/>
      <c r="F33" s="182"/>
      <c r="G33" s="182"/>
      <c r="H33" s="182"/>
      <c r="I33" s="182"/>
      <c r="J33" s="182"/>
      <c r="K33" s="182"/>
      <c r="L33" s="182"/>
      <c r="M33" s="182"/>
      <c r="N33" s="182"/>
    </row>
    <row r="34" spans="1:14">
      <c r="B34" s="182"/>
      <c r="C34" s="182"/>
      <c r="D34" s="182"/>
      <c r="E34" s="182"/>
      <c r="F34" s="182"/>
      <c r="G34" s="182"/>
      <c r="H34" s="182"/>
      <c r="I34" s="182"/>
      <c r="J34" s="182"/>
      <c r="K34" s="182"/>
      <c r="L34" s="182"/>
      <c r="M34" s="182"/>
      <c r="N34" s="182"/>
    </row>
  </sheetData>
  <sheetProtection sheet="1" objects="1" scenarios="1"/>
  <mergeCells count="33">
    <mergeCell ref="B2:E2"/>
    <mergeCell ref="B3:C3"/>
    <mergeCell ref="A4:A16"/>
    <mergeCell ref="H12:J12"/>
    <mergeCell ref="B16:C16"/>
    <mergeCell ref="B4:C4"/>
    <mergeCell ref="B5:C5"/>
    <mergeCell ref="B9:C9"/>
    <mergeCell ref="B12:C12"/>
    <mergeCell ref="B13:C13"/>
    <mergeCell ref="B6:C6"/>
    <mergeCell ref="A24:J24"/>
    <mergeCell ref="H13:J13"/>
    <mergeCell ref="H14:J14"/>
    <mergeCell ref="H15:J15"/>
    <mergeCell ref="H16:J16"/>
    <mergeCell ref="B14:C14"/>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view="pageLayout" topLeftCell="A4" zoomScaleNormal="100" workbookViewId="0">
      <selection activeCell="B8" sqref="B8:C8"/>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413" t="s">
        <v>88</v>
      </c>
      <c r="B1" s="413"/>
      <c r="C1" s="413"/>
      <c r="D1" s="413"/>
      <c r="E1" s="28"/>
      <c r="F1" s="28"/>
      <c r="G1" s="98" t="str">
        <f>'P1 記載例'!K4</f>
        <v>〇〇市</v>
      </c>
      <c r="H1" s="414" t="s">
        <v>26</v>
      </c>
      <c r="I1" s="414"/>
      <c r="J1" s="414"/>
    </row>
    <row r="2" spans="1:10" ht="19.5" customHeight="1">
      <c r="A2" s="346" t="s">
        <v>16</v>
      </c>
      <c r="B2" s="335" t="s">
        <v>28</v>
      </c>
      <c r="C2" s="351"/>
      <c r="D2" s="351"/>
      <c r="E2" s="336"/>
      <c r="F2" s="313" t="s">
        <v>29</v>
      </c>
      <c r="G2" s="314"/>
      <c r="H2" s="314"/>
      <c r="I2" s="314"/>
      <c r="J2" s="315"/>
    </row>
    <row r="3" spans="1:10" ht="20.25" customHeight="1" thickBot="1">
      <c r="A3" s="348"/>
      <c r="B3" s="415" t="s">
        <v>30</v>
      </c>
      <c r="C3" s="416"/>
      <c r="D3" s="49" t="s">
        <v>15</v>
      </c>
      <c r="E3" s="45" t="s">
        <v>31</v>
      </c>
      <c r="F3" s="51" t="s">
        <v>30</v>
      </c>
      <c r="G3" s="49" t="s">
        <v>15</v>
      </c>
      <c r="H3" s="417" t="s">
        <v>31</v>
      </c>
      <c r="I3" s="417"/>
      <c r="J3" s="418"/>
    </row>
    <row r="4" spans="1:10" ht="24" customHeight="1">
      <c r="A4" s="405" t="s">
        <v>51</v>
      </c>
      <c r="B4" s="408" t="s">
        <v>57</v>
      </c>
      <c r="C4" s="409"/>
      <c r="D4" s="99">
        <v>10000</v>
      </c>
      <c r="E4" s="100" t="s">
        <v>58</v>
      </c>
      <c r="F4" s="101" t="s">
        <v>25</v>
      </c>
      <c r="G4" s="99">
        <v>20000</v>
      </c>
      <c r="H4" s="409" t="s">
        <v>56</v>
      </c>
      <c r="I4" s="409"/>
      <c r="J4" s="410"/>
    </row>
    <row r="5" spans="1:10" ht="24" customHeight="1">
      <c r="A5" s="406"/>
      <c r="B5" s="411" t="s">
        <v>115</v>
      </c>
      <c r="C5" s="412"/>
      <c r="D5" s="193">
        <v>2000</v>
      </c>
      <c r="E5" s="194" t="s">
        <v>116</v>
      </c>
      <c r="F5" s="35"/>
      <c r="G5" s="62"/>
      <c r="H5" s="395"/>
      <c r="I5" s="395"/>
      <c r="J5" s="404"/>
    </row>
    <row r="6" spans="1:10" ht="24" customHeight="1">
      <c r="A6" s="406"/>
      <c r="B6" s="419"/>
      <c r="C6" s="420"/>
      <c r="D6" s="62"/>
      <c r="E6" s="31"/>
      <c r="F6" s="35"/>
      <c r="G6" s="62"/>
      <c r="H6" s="396"/>
      <c r="I6" s="397"/>
      <c r="J6" s="398"/>
    </row>
    <row r="7" spans="1:10" ht="24" customHeight="1">
      <c r="A7" s="406"/>
      <c r="B7" s="419"/>
      <c r="C7" s="420"/>
      <c r="D7" s="62"/>
      <c r="E7" s="31"/>
      <c r="F7" s="35"/>
      <c r="G7" s="62"/>
      <c r="H7" s="396"/>
      <c r="I7" s="397"/>
      <c r="J7" s="398"/>
    </row>
    <row r="8" spans="1:10" ht="24" customHeight="1">
      <c r="A8" s="406"/>
      <c r="B8" s="419"/>
      <c r="C8" s="420"/>
      <c r="D8" s="62"/>
      <c r="E8" s="31"/>
      <c r="F8" s="35"/>
      <c r="G8" s="62"/>
      <c r="H8" s="396"/>
      <c r="I8" s="397"/>
      <c r="J8" s="398"/>
    </row>
    <row r="9" spans="1:10" ht="24" customHeight="1">
      <c r="A9" s="406"/>
      <c r="B9" s="394"/>
      <c r="C9" s="395"/>
      <c r="D9" s="62"/>
      <c r="E9" s="31"/>
      <c r="F9" s="35"/>
      <c r="G9" s="62"/>
      <c r="H9" s="395"/>
      <c r="I9" s="395"/>
      <c r="J9" s="404"/>
    </row>
    <row r="10" spans="1:10" ht="24" customHeight="1">
      <c r="A10" s="406"/>
      <c r="B10" s="394"/>
      <c r="C10" s="395"/>
      <c r="D10" s="62"/>
      <c r="E10" s="31"/>
      <c r="F10" s="35"/>
      <c r="G10" s="62"/>
      <c r="H10" s="396"/>
      <c r="I10" s="397"/>
      <c r="J10" s="398"/>
    </row>
    <row r="11" spans="1:10" ht="24" customHeight="1">
      <c r="A11" s="406"/>
      <c r="B11" s="394"/>
      <c r="C11" s="395"/>
      <c r="D11" s="62"/>
      <c r="E11" s="31"/>
      <c r="F11" s="35"/>
      <c r="G11" s="62"/>
      <c r="H11" s="46"/>
      <c r="I11" s="47"/>
      <c r="J11" s="48"/>
    </row>
    <row r="12" spans="1:10" ht="24" customHeight="1">
      <c r="A12" s="406"/>
      <c r="B12" s="394"/>
      <c r="C12" s="395"/>
      <c r="D12" s="62"/>
      <c r="E12" s="31"/>
      <c r="F12" s="35"/>
      <c r="G12" s="62"/>
      <c r="H12" s="395"/>
      <c r="I12" s="395"/>
      <c r="J12" s="404"/>
    </row>
    <row r="13" spans="1:10" ht="24" customHeight="1">
      <c r="A13" s="406"/>
      <c r="B13" s="394"/>
      <c r="C13" s="395"/>
      <c r="D13" s="62"/>
      <c r="E13" s="31"/>
      <c r="F13" s="35"/>
      <c r="G13" s="62"/>
      <c r="H13" s="395"/>
      <c r="I13" s="395"/>
      <c r="J13" s="404"/>
    </row>
    <row r="14" spans="1:10" ht="24" customHeight="1">
      <c r="A14" s="406"/>
      <c r="B14" s="394"/>
      <c r="C14" s="395"/>
      <c r="D14" s="62"/>
      <c r="E14" s="31"/>
      <c r="F14" s="35"/>
      <c r="G14" s="62"/>
      <c r="H14" s="395"/>
      <c r="I14" s="395"/>
      <c r="J14" s="404"/>
    </row>
    <row r="15" spans="1:10" ht="23.25" customHeight="1">
      <c r="A15" s="406"/>
      <c r="B15" s="32"/>
      <c r="C15" s="33" t="s">
        <v>36</v>
      </c>
      <c r="D15" s="102">
        <v>8000</v>
      </c>
      <c r="E15" s="34"/>
      <c r="F15" s="36"/>
      <c r="G15" s="64"/>
      <c r="H15" s="399"/>
      <c r="I15" s="399"/>
      <c r="J15" s="400"/>
    </row>
    <row r="16" spans="1:10" ht="24" customHeight="1" thickBot="1">
      <c r="A16" s="407"/>
      <c r="B16" s="308" t="s">
        <v>17</v>
      </c>
      <c r="C16" s="309"/>
      <c r="D16" s="63">
        <f>SUM(D4:D15)</f>
        <v>20000</v>
      </c>
      <c r="E16" s="37"/>
      <c r="F16" s="51" t="s">
        <v>17</v>
      </c>
      <c r="G16" s="63">
        <f>SUM(G4:G15)</f>
        <v>20000</v>
      </c>
      <c r="H16" s="401"/>
      <c r="I16" s="401"/>
      <c r="J16" s="402"/>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403"/>
      <c r="B24" s="403"/>
      <c r="C24" s="403"/>
      <c r="D24" s="403"/>
      <c r="E24" s="403"/>
      <c r="F24" s="403"/>
      <c r="G24" s="403"/>
      <c r="H24" s="403"/>
      <c r="I24" s="403"/>
      <c r="J24" s="403"/>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71"/>
      <c r="D30" s="71"/>
      <c r="E30" s="72"/>
      <c r="F30" s="72"/>
      <c r="G30" s="72"/>
      <c r="H30" s="67"/>
      <c r="I30" s="67"/>
      <c r="J30" s="67"/>
      <c r="K30" s="67"/>
      <c r="L30" s="67"/>
      <c r="M30" s="67"/>
      <c r="N30" s="67"/>
    </row>
    <row r="31" spans="1:14">
      <c r="A31" s="68"/>
      <c r="B31" s="71"/>
      <c r="C31" s="71"/>
      <c r="D31" s="71"/>
      <c r="E31" s="83"/>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6:C6"/>
    <mergeCell ref="B7:C7"/>
    <mergeCell ref="B8:C8"/>
    <mergeCell ref="H6:J6"/>
    <mergeCell ref="H7:J7"/>
    <mergeCell ref="A1:D1"/>
    <mergeCell ref="H1:J1"/>
    <mergeCell ref="A2:A3"/>
    <mergeCell ref="B2:E2"/>
    <mergeCell ref="F2:J2"/>
    <mergeCell ref="B3:C3"/>
    <mergeCell ref="H3:J3"/>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B9:C9"/>
    <mergeCell ref="H8:J8"/>
    <mergeCell ref="H15:J15"/>
    <mergeCell ref="B16:C16"/>
    <mergeCell ref="H16:J16"/>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election activeCell="C17" sqref="C17"/>
    </sheetView>
  </sheetViews>
  <sheetFormatPr defaultRowHeight="13.5"/>
  <sheetData>
    <row r="1" spans="1:5">
      <c r="A1" t="s">
        <v>77</v>
      </c>
      <c r="C1" t="s">
        <v>80</v>
      </c>
      <c r="E1" t="s">
        <v>95</v>
      </c>
    </row>
    <row r="2" spans="1:5">
      <c r="A2" t="s">
        <v>78</v>
      </c>
      <c r="C2" t="s">
        <v>81</v>
      </c>
      <c r="E2" t="s">
        <v>96</v>
      </c>
    </row>
    <row r="3" spans="1:5">
      <c r="A3" t="s">
        <v>79</v>
      </c>
      <c r="C3" t="s">
        <v>82</v>
      </c>
      <c r="E3" t="s">
        <v>97</v>
      </c>
    </row>
    <row r="4" spans="1:5">
      <c r="E4" t="s">
        <v>98</v>
      </c>
    </row>
    <row r="5" spans="1:5">
      <c r="E5" t="s">
        <v>99</v>
      </c>
    </row>
    <row r="9" spans="1:5">
      <c r="A9" t="s">
        <v>113</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2022-02-10T07:37:07Z</dcterms:modified>
</cp:coreProperties>
</file>