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Z:\R5補正\公募要領\空家_様式\二次\"/>
    </mc:Choice>
  </mc:AlternateContent>
  <xr:revisionPtr revIDLastSave="0" documentId="13_ncr:1_{CBCAE69C-DE60-4C85-B929-4E8DA06F7177}" xr6:coauthVersionLast="47" xr6:coauthVersionMax="47" xr10:uidLastSave="{00000000-0000-0000-0000-000000000000}"/>
  <bookViews>
    <workbookView xWindow="-120" yWindow="-120" windowWidth="29040" windowHeight="15720" tabRatio="848" activeTab="1" xr2:uid="{00000000-000D-0000-FFFF-FFFF00000000}"/>
  </bookViews>
  <sheets>
    <sheet name="交付申請書" sheetId="26" r:id="rId1"/>
    <sheet name="別紙1" sheetId="2" r:id="rId2"/>
    <sheet name="別添1空き家の現状" sheetId="15" r:id="rId3"/>
    <sheet name="別添２空き家の利活用計画" sheetId="18" r:id="rId4"/>
    <sheet name="別添3導入設備等計画" sheetId="19" r:id="rId5"/>
    <sheet name="別添4省エネ計算結果" sheetId="20" r:id="rId6"/>
    <sheet name="別添5空き家現状写真台帳" sheetId="8" r:id="rId7"/>
    <sheet name="空き家事業省エネ計算の手引き" sheetId="21" r:id="rId8"/>
    <sheet name="別紙2経費内訳" sheetId="6" r:id="rId9"/>
    <sheet name="SERA作業用" sheetId="25" r:id="rId10"/>
    <sheet name="換算係数" sheetId="5" state="hidden" r:id="rId11"/>
  </sheets>
  <externalReferences>
    <externalReference r:id="rId12"/>
  </externalReferences>
  <definedNames>
    <definedName name="_xlnm.Print_Area" localSheetId="7">空き家事業省エネ計算の手引き!$B$1:$L$41</definedName>
    <definedName name="_xlnm.Print_Area" localSheetId="0">交付申請書!$A$1:$J$42</definedName>
    <definedName name="_xlnm.Print_Area" localSheetId="1">別紙1!$A$1:$J$139</definedName>
    <definedName name="_xlnm.Print_Area" localSheetId="8">別紙2経費内訳!$A$1:$AG$42</definedName>
    <definedName name="_xlnm.Print_Area" localSheetId="2">別添1空き家の現状!$A$1:$Q$38</definedName>
    <definedName name="_xlnm.Print_Area" localSheetId="3">別添２空き家の利活用計画!$A$1:$P$56</definedName>
    <definedName name="_xlnm.Print_Area" localSheetId="4">別添3導入設備等計画!$A$1:$P$75</definedName>
    <definedName name="_xlnm.Print_Area" localSheetId="5">別添4省エネ計算結果!$A$1:$I$34</definedName>
    <definedName name="_xlnm.Print_Area" localSheetId="6">別添5空き家現状写真台帳!$B$1:$Q$76</definedName>
    <definedName name="エネルギー種類" localSheetId="0">[1]換算係数!$B$3:$B$32</definedName>
    <definedName name="エネルギー種類">換算係数!$B$3:$B$32</definedName>
    <definedName name="換算係数" localSheetId="0">[1]換算係数!$B$3:$E$32</definedName>
    <definedName name="換算係数">換算係数!$B$3:$E$32</definedName>
    <definedName name="機械器具費">#REF!</definedName>
    <definedName name="測量及試験費">#REF!</definedName>
    <definedName name="排出係数">空き家事業省エネ計算の手引き!#REF!</definedName>
    <definedName name="付帯工事費">#REF!</definedName>
    <definedName name="本工事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20" l="1"/>
  <c r="E29" i="20"/>
  <c r="G24" i="20"/>
  <c r="G25" i="20"/>
  <c r="G26" i="20"/>
  <c r="E24" i="20"/>
  <c r="E25" i="20"/>
  <c r="E26" i="20"/>
  <c r="G23" i="20"/>
  <c r="E23" i="20"/>
  <c r="GH5" i="25" l="1"/>
  <c r="E48" i="2"/>
  <c r="E49" i="2" s="1"/>
  <c r="E50" i="2" s="1"/>
  <c r="G5" i="25"/>
  <c r="F5" i="25"/>
  <c r="E5" i="25"/>
  <c r="D5" i="25"/>
  <c r="C5" i="25"/>
  <c r="E4" i="25"/>
  <c r="D4" i="25"/>
  <c r="DQ5" i="25"/>
  <c r="HN5" i="25"/>
  <c r="X34" i="6"/>
  <c r="HM5" i="25" s="1"/>
  <c r="HL5" i="25"/>
  <c r="HK5" i="25"/>
  <c r="HJ5" i="25"/>
  <c r="HF5" i="25"/>
  <c r="HE5" i="25"/>
  <c r="HC5" i="25"/>
  <c r="HB5" i="25"/>
  <c r="HI4" i="25"/>
  <c r="HH4" i="25"/>
  <c r="HG4" i="25"/>
  <c r="HF4" i="25"/>
  <c r="HE4" i="25"/>
  <c r="HD4" i="25"/>
  <c r="HC4" i="25"/>
  <c r="HB4" i="25"/>
  <c r="GX5" i="25"/>
  <c r="I29" i="20"/>
  <c r="GK5" i="25"/>
  <c r="H29" i="20"/>
  <c r="GJ5" i="25" s="1"/>
  <c r="GI5" i="25"/>
  <c r="GG5" i="25"/>
  <c r="GF5" i="25"/>
  <c r="GE5" i="25"/>
  <c r="I26" i="20"/>
  <c r="GD5" i="25" s="1"/>
  <c r="H26" i="20"/>
  <c r="GC5" i="25" s="1"/>
  <c r="GB5" i="25"/>
  <c r="GA5" i="25"/>
  <c r="FZ5" i="25"/>
  <c r="FY5" i="25"/>
  <c r="FX5" i="25"/>
  <c r="FU5" i="25"/>
  <c r="FT5" i="25"/>
  <c r="FS5" i="25"/>
  <c r="FR5" i="25"/>
  <c r="FQ5" i="25"/>
  <c r="FN5" i="25"/>
  <c r="FM5" i="25"/>
  <c r="FL5" i="25"/>
  <c r="FK5" i="25"/>
  <c r="FJ5" i="25"/>
  <c r="FG5" i="25"/>
  <c r="FF5" i="25"/>
  <c r="FE5" i="25"/>
  <c r="FD5" i="25"/>
  <c r="FC5" i="25"/>
  <c r="GZ4" i="25"/>
  <c r="GY4" i="25"/>
  <c r="FA5" i="25"/>
  <c r="EZ5" i="25"/>
  <c r="EY5" i="25"/>
  <c r="EX4" i="25"/>
  <c r="EV5" i="25"/>
  <c r="EU5" i="25"/>
  <c r="ET5" i="25"/>
  <c r="ES5" i="25"/>
  <c r="ER5" i="25"/>
  <c r="EQ5" i="25"/>
  <c r="EP5" i="25"/>
  <c r="EO5" i="25"/>
  <c r="EL5" i="25"/>
  <c r="EK5" i="25"/>
  <c r="EJ5" i="25"/>
  <c r="EI5" i="25"/>
  <c r="EH5" i="25"/>
  <c r="EG5" i="25"/>
  <c r="EF5" i="25"/>
  <c r="EE5" i="25"/>
  <c r="ED5" i="25"/>
  <c r="EC5" i="25"/>
  <c r="EB5" i="25"/>
  <c r="EA5" i="25"/>
  <c r="DZ5" i="25"/>
  <c r="DY5" i="25"/>
  <c r="DX5" i="25"/>
  <c r="DW5" i="25"/>
  <c r="DV5" i="25"/>
  <c r="DU5" i="25"/>
  <c r="DT5" i="25"/>
  <c r="DS5" i="25"/>
  <c r="DR5" i="25"/>
  <c r="EM5" i="25"/>
  <c r="DP5" i="25"/>
  <c r="DP4" i="25"/>
  <c r="DO5" i="25"/>
  <c r="DO4" i="25"/>
  <c r="DN5" i="25"/>
  <c r="DN4" i="25"/>
  <c r="DM5" i="25"/>
  <c r="DM4" i="25"/>
  <c r="DL5" i="25"/>
  <c r="DL4" i="25"/>
  <c r="DK5" i="25"/>
  <c r="DJ5" i="25"/>
  <c r="DJ4" i="25"/>
  <c r="DH5" i="25"/>
  <c r="DG5" i="25"/>
  <c r="DF5" i="25"/>
  <c r="DE5" i="25"/>
  <c r="DC5" i="25"/>
  <c r="DB5" i="25"/>
  <c r="CZ5" i="25"/>
  <c r="CY5" i="25"/>
  <c r="CW5" i="25"/>
  <c r="CV5" i="25"/>
  <c r="CT5" i="25"/>
  <c r="CS5" i="25"/>
  <c r="CQ5" i="25"/>
  <c r="CP5" i="25"/>
  <c r="CN5" i="25"/>
  <c r="CM5" i="25"/>
  <c r="CK5" i="25"/>
  <c r="CJ5" i="25"/>
  <c r="CF5" i="25"/>
  <c r="CH5" i="25"/>
  <c r="CG5" i="25"/>
  <c r="DA5" i="25"/>
  <c r="CX5" i="25"/>
  <c r="CU5" i="25"/>
  <c r="CR5" i="25"/>
  <c r="CO5" i="25"/>
  <c r="CL5" i="25"/>
  <c r="CI5" i="25"/>
  <c r="CE5" i="25"/>
  <c r="CE4" i="25"/>
  <c r="CD5" i="25"/>
  <c r="CD4" i="25"/>
  <c r="CC5" i="25"/>
  <c r="CC4" i="25"/>
  <c r="CB5" i="25"/>
  <c r="CB4" i="25"/>
  <c r="CA5" i="25"/>
  <c r="CA4" i="25"/>
  <c r="BZ5" i="25"/>
  <c r="BZ4" i="25"/>
  <c r="BX5" i="25"/>
  <c r="BW5" i="25"/>
  <c r="BW4" i="25"/>
  <c r="BV5" i="25"/>
  <c r="BV4" i="25"/>
  <c r="BT5" i="25"/>
  <c r="BS5" i="25"/>
  <c r="BS4" i="25"/>
  <c r="BR5" i="25"/>
  <c r="BR4" i="25"/>
  <c r="BQ5" i="25"/>
  <c r="BQ4" i="25"/>
  <c r="BP5" i="25"/>
  <c r="BO5" i="25"/>
  <c r="BP4" i="25"/>
  <c r="BO4" i="25"/>
  <c r="BO2" i="25"/>
  <c r="BN5" i="25"/>
  <c r="BN4" i="25"/>
  <c r="BM4" i="25"/>
  <c r="BM5" i="25"/>
  <c r="BL4" i="25"/>
  <c r="BK4" i="25"/>
  <c r="BH5" i="25"/>
  <c r="BG5" i="25"/>
  <c r="BF5" i="25"/>
  <c r="BD5" i="25"/>
  <c r="BC5" i="25"/>
  <c r="BB5" i="25"/>
  <c r="AZ5" i="25"/>
  <c r="AY5" i="25"/>
  <c r="AX5" i="25"/>
  <c r="AV5" i="25"/>
  <c r="AU5" i="25"/>
  <c r="AT5" i="25"/>
  <c r="AU4" i="25"/>
  <c r="AV4" i="25"/>
  <c r="AW4" i="25"/>
  <c r="AT4" i="25"/>
  <c r="AS4" i="25"/>
  <c r="AR4" i="25"/>
  <c r="AO5" i="25"/>
  <c r="AM5" i="25"/>
  <c r="AM4" i="25"/>
  <c r="AL4" i="25"/>
  <c r="AK5" i="25"/>
  <c r="AJ5" i="25"/>
  <c r="AI5" i="25"/>
  <c r="AH5" i="25"/>
  <c r="AG5" i="25"/>
  <c r="AF5" i="25"/>
  <c r="AE5" i="25"/>
  <c r="AD5" i="25"/>
  <c r="AC5" i="25"/>
  <c r="AB5" i="25"/>
  <c r="AA5" i="25"/>
  <c r="Z5" i="25"/>
  <c r="Y5" i="25"/>
  <c r="X5" i="25"/>
  <c r="Z4" i="25"/>
  <c r="Y4" i="25"/>
  <c r="X4" i="25"/>
  <c r="W5" i="25"/>
  <c r="W4" i="25"/>
  <c r="V5" i="25"/>
  <c r="V4" i="25"/>
  <c r="U5" i="25"/>
  <c r="U4" i="25"/>
  <c r="T5" i="25"/>
  <c r="T4" i="25"/>
  <c r="Q5" i="25"/>
  <c r="R5" i="25"/>
  <c r="S5" i="25"/>
  <c r="S4" i="25"/>
  <c r="R4" i="25"/>
  <c r="Q4" i="25"/>
  <c r="P5" i="25"/>
  <c r="P4" i="25"/>
  <c r="O4" i="25"/>
  <c r="O5" i="25"/>
  <c r="N5" i="25"/>
  <c r="N4" i="25"/>
  <c r="M4" i="25"/>
  <c r="M5" i="25"/>
  <c r="L4" i="25"/>
  <c r="L5" i="25"/>
  <c r="K5" i="25"/>
  <c r="K4" i="25"/>
  <c r="J5" i="25"/>
  <c r="J4" i="25"/>
  <c r="I5" i="25"/>
  <c r="I4" i="25"/>
  <c r="H5" i="25"/>
  <c r="H4" i="25"/>
  <c r="B4" i="25"/>
  <c r="B5" i="25"/>
  <c r="E42" i="8"/>
  <c r="N23" i="18"/>
  <c r="U7" i="15"/>
  <c r="M7" i="15" s="1"/>
  <c r="BY5" i="25" s="1"/>
  <c r="D89" i="2"/>
  <c r="H84" i="2"/>
  <c r="AW5" i="25" s="1"/>
  <c r="F91" i="2"/>
  <c r="BJ5" i="25" s="1"/>
  <c r="H85" i="2"/>
  <c r="BA5" i="25" s="1"/>
  <c r="H86" i="2"/>
  <c r="BE5" i="25" s="1"/>
  <c r="H87" i="2"/>
  <c r="BI5" i="25" s="1"/>
  <c r="H88" i="2"/>
  <c r="C46" i="20"/>
  <c r="D44" i="20"/>
  <c r="D46" i="20"/>
  <c r="C57" i="2"/>
  <c r="AP5" i="25" s="1"/>
  <c r="H57" i="2"/>
  <c r="AQ5" i="25" s="1"/>
  <c r="L28" i="15"/>
  <c r="DD5" i="25" s="1"/>
  <c r="G17" i="18"/>
  <c r="G18" i="18"/>
  <c r="G20" i="18"/>
  <c r="G21" i="18"/>
  <c r="FB5" i="25"/>
  <c r="D45" i="20"/>
  <c r="D47" i="20"/>
  <c r="C47" i="20"/>
  <c r="I24" i="20"/>
  <c r="FP5" i="25" s="1"/>
  <c r="I25" i="20"/>
  <c r="FW5" i="25" s="1"/>
  <c r="I27" i="20"/>
  <c r="I28" i="20"/>
  <c r="I23" i="20"/>
  <c r="FI5" i="25" s="1"/>
  <c r="H24" i="20"/>
  <c r="FO5" i="25" s="1"/>
  <c r="H25" i="20"/>
  <c r="FV5" i="25" s="1"/>
  <c r="H27" i="20"/>
  <c r="H28" i="20"/>
  <c r="H23" i="20"/>
  <c r="FH5" i="25" s="1"/>
  <c r="E31" i="20"/>
  <c r="GS5" i="25" s="1"/>
  <c r="F31" i="20"/>
  <c r="GT5" i="25" s="1"/>
  <c r="G31" i="20"/>
  <c r="GU5" i="25" s="1"/>
  <c r="D31" i="20"/>
  <c r="GR5" i="25" s="1"/>
  <c r="E30" i="20"/>
  <c r="GM5" i="25" s="1"/>
  <c r="G30" i="20"/>
  <c r="D30" i="20"/>
  <c r="GL5" i="25" s="1"/>
  <c r="C7" i="20"/>
  <c r="EX5" i="25" s="1"/>
  <c r="E4" i="8"/>
  <c r="F17" i="18"/>
  <c r="F18" i="18"/>
  <c r="F20" i="18"/>
  <c r="F21" i="18"/>
  <c r="F22" i="18"/>
  <c r="G16" i="18"/>
  <c r="T8" i="6"/>
  <c r="HD5" i="25"/>
  <c r="X40" i="6"/>
  <c r="X39" i="6"/>
  <c r="X38" i="6"/>
  <c r="X37" i="6"/>
  <c r="X36" i="6"/>
  <c r="X35" i="6"/>
  <c r="C26" i="5"/>
  <c r="M14" i="6"/>
  <c r="HG5" i="25"/>
  <c r="T14" i="6"/>
  <c r="AA14" i="6" s="1"/>
  <c r="HI5" i="25" s="1"/>
  <c r="AN5" i="25"/>
  <c r="AL5" i="25"/>
  <c r="HH5" i="25" l="1"/>
  <c r="H89" i="2"/>
  <c r="F92" i="2" s="1"/>
  <c r="G23" i="18"/>
  <c r="C44" i="20"/>
  <c r="F22" i="20"/>
  <c r="D22" i="20"/>
  <c r="I30" i="20"/>
  <c r="GQ5" i="25" s="1"/>
  <c r="I31" i="20"/>
  <c r="GW5" i="25" s="1"/>
  <c r="GO5" i="25"/>
  <c r="C45" i="20"/>
  <c r="C51" i="20" s="1"/>
  <c r="H33" i="20" s="1"/>
  <c r="GY5" i="25" s="1"/>
  <c r="D51" i="20"/>
  <c r="F30" i="20"/>
  <c r="GN5" i="25" s="1"/>
  <c r="H31" i="20"/>
  <c r="GV5" i="25" s="1"/>
  <c r="BK5" i="25" l="1"/>
  <c r="F93" i="2"/>
  <c r="BL5" i="25" s="1"/>
  <c r="H34" i="20"/>
  <c r="C62" i="2"/>
  <c r="AR5" i="25" s="1"/>
  <c r="GZ5" i="25"/>
  <c r="G62" i="2"/>
  <c r="AS5" i="25" s="1"/>
  <c r="H30" i="20"/>
  <c r="GP5" i="2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pc</author>
  </authors>
  <commentList>
    <comment ref="I3" authorId="0" shapeId="0" xr:uid="{7137289B-E4C9-4CBF-A3C9-8849612E26A8}">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
  <commentList>
    <comment ref="E47" authorId="0" shapeId="0" xr:uid="{EF1F1724-9804-49FA-AEC6-8D195D365A61}">
      <text>
        <r>
          <rPr>
            <sz val="9"/>
            <color indexed="81"/>
            <rFont val="MS P ゴシック"/>
            <family val="3"/>
            <charset val="128"/>
          </rPr>
          <t>別紙２の（４）から転記すること</t>
        </r>
      </text>
    </comment>
    <comment ref="G62" authorId="1" shapeId="0" xr:uid="{00000000-0006-0000-0000-000001000000}">
      <text>
        <r>
          <rPr>
            <sz val="9"/>
            <color rgb="FF000000"/>
            <rFont val="Yu Gothic"/>
            <family val="3"/>
            <charset val="128"/>
          </rPr>
          <t>補助事業の要件となる</t>
        </r>
        <r>
          <rPr>
            <sz val="9"/>
            <color rgb="FF000000"/>
            <rFont val="Yu Gothic"/>
            <family val="3"/>
            <charset val="128"/>
          </rPr>
          <t>CO2</t>
        </r>
        <r>
          <rPr>
            <sz val="9"/>
            <color rgb="FF000000"/>
            <rFont val="Yu Gothic"/>
            <family val="3"/>
            <charset val="128"/>
          </rPr>
          <t>削減率を記入</t>
        </r>
        <r>
          <rPr>
            <sz val="9"/>
            <color rgb="FF000000"/>
            <rFont val="Yu Gothic"/>
            <family val="3"/>
            <charset val="128"/>
          </rPr>
          <t xml:space="preserve">
</t>
        </r>
        <r>
          <rPr>
            <sz val="9"/>
            <color rgb="FF000000"/>
            <rFont val="MS P ゴシック"/>
            <charset val="128"/>
          </rPr>
          <t>15</t>
        </r>
        <r>
          <rPr>
            <sz val="9"/>
            <color rgb="FF000000"/>
            <rFont val="Yu Gothic"/>
            <family val="3"/>
            <charset val="128"/>
          </rPr>
          <t>％以上必要）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G5" authorId="0" shapeId="0" xr:uid="{167F9314-2524-4B87-BFC4-134E640E646E}">
      <text>
        <r>
          <rPr>
            <b/>
            <sz val="9"/>
            <color rgb="FF000000"/>
            <rFont val="Yu Gothic"/>
            <family val="3"/>
            <charset val="128"/>
          </rPr>
          <t>プルダウンで選択してください</t>
        </r>
      </text>
    </comment>
    <comment ref="G7" authorId="0" shapeId="0" xr:uid="{4680EA60-2F89-49A3-B695-4D768A9582F2}">
      <text>
        <r>
          <rPr>
            <b/>
            <sz val="9"/>
            <color rgb="FF000000"/>
            <rFont val="MS P ゴシック"/>
            <family val="3"/>
            <charset val="128"/>
          </rPr>
          <t>西暦（半角数字）で入力</t>
        </r>
      </text>
    </comment>
    <comment ref="G9" authorId="0" shapeId="0" xr:uid="{A550CF07-3A4A-46E7-81CF-A1E9134421C8}">
      <text>
        <r>
          <rPr>
            <b/>
            <sz val="9"/>
            <color rgb="FF000000"/>
            <rFont val="Yu Gothic"/>
            <family val="3"/>
            <charset val="128"/>
          </rPr>
          <t>その他は直接入力してください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D6" authorId="0" shapeId="0" xr:uid="{1F230C5C-D3E1-4C2A-AA86-0B904D2ED7CB}">
      <text>
        <r>
          <rPr>
            <b/>
            <sz val="9"/>
            <color rgb="FF000000"/>
            <rFont val="Yu Gothic"/>
            <family val="3"/>
            <charset val="128"/>
          </rPr>
          <t>西暦（半角数字）で記入してください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C12" authorId="0" shapeId="0" xr:uid="{758336FC-1056-744C-93DC-5ABB7274F2B4}">
      <text>
        <r>
          <rPr>
            <sz val="10"/>
            <color rgb="FF000000"/>
            <rFont val="Meiryo UI"/>
            <family val="2"/>
            <charset val="128"/>
          </rPr>
          <t>名称のあとに種・号などを追記</t>
        </r>
        <r>
          <rPr>
            <sz val="10"/>
            <color rgb="FF000000"/>
            <rFont val="Meiryo UI"/>
            <family val="2"/>
            <charset val="128"/>
          </rPr>
          <t xml:space="preserve">
</t>
        </r>
        <r>
          <rPr>
            <sz val="10"/>
            <color rgb="FF000000"/>
            <rFont val="Meiryo UI"/>
            <family val="2"/>
            <charset val="128"/>
          </rPr>
          <t>例：</t>
        </r>
        <r>
          <rPr>
            <sz val="10"/>
            <color rgb="FF000000"/>
            <rFont val="Meiryo UI"/>
            <family val="2"/>
            <charset val="128"/>
          </rPr>
          <t xml:space="preserve">
</t>
        </r>
        <r>
          <rPr>
            <sz val="10"/>
            <color rgb="FF000000"/>
            <rFont val="Meiryo UI"/>
            <family val="2"/>
            <charset val="128"/>
          </rPr>
          <t>吹付け硬質ウレタンフォームＡ種１</t>
        </r>
        <r>
          <rPr>
            <sz val="10"/>
            <color rgb="FF000000"/>
            <rFont val="Meiryo UI"/>
            <family val="2"/>
            <charset val="128"/>
          </rPr>
          <t xml:space="preserve">
</t>
        </r>
        <r>
          <rPr>
            <sz val="10"/>
            <color rgb="FF000000"/>
            <rFont val="Meiryo UI"/>
            <family val="2"/>
            <charset val="128"/>
          </rPr>
          <t>グラスウール断熱材</t>
        </r>
        <r>
          <rPr>
            <sz val="10"/>
            <color rgb="FF000000"/>
            <rFont val="Meiryo UI"/>
            <family val="2"/>
            <charset val="128"/>
          </rPr>
          <t xml:space="preserve"> 16K</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Nakazawa</author>
  </authors>
  <commentList>
    <comment ref="D7" authorId="0" shapeId="0" xr:uid="{88BE30CC-7F31-424A-A8AA-11177A36F27A}">
      <text>
        <r>
          <rPr>
            <sz val="10"/>
            <color rgb="FF000000"/>
            <rFont val="Meiryo UI"/>
            <family val="2"/>
            <charset val="128"/>
          </rPr>
          <t>プルダウンで選択</t>
        </r>
      </text>
    </comment>
    <comment ref="G7" authorId="0" shapeId="0" xr:uid="{43BF825F-4C98-2D49-AFAB-C62C04BBF4F9}">
      <text>
        <r>
          <rPr>
            <sz val="10"/>
            <color rgb="FF000000"/>
            <rFont val="Meiryo UI"/>
            <family val="2"/>
            <charset val="128"/>
          </rPr>
          <t>建築物エネルギー消費性能基準等を定める省令</t>
        </r>
        <r>
          <rPr>
            <sz val="10"/>
            <color rgb="FF000000"/>
            <rFont val="Meiryo UI"/>
            <family val="2"/>
            <charset val="128"/>
          </rPr>
          <t xml:space="preserve"> </t>
        </r>
        <r>
          <rPr>
            <sz val="10"/>
            <color rgb="FF000000"/>
            <rFont val="Meiryo UI"/>
            <family val="2"/>
            <charset val="128"/>
          </rPr>
          <t>国土交通省告示第</t>
        </r>
        <r>
          <rPr>
            <sz val="10"/>
            <color rgb="FF000000"/>
            <rFont val="Meiryo UI"/>
            <family val="2"/>
            <charset val="128"/>
          </rPr>
          <t xml:space="preserve"> 265 </t>
        </r>
        <r>
          <rPr>
            <sz val="10"/>
            <color rgb="FF000000"/>
            <rFont val="Meiryo UI"/>
            <family val="2"/>
            <charset val="128"/>
          </rPr>
          <t>号の別表第</t>
        </r>
        <r>
          <rPr>
            <sz val="10"/>
            <color rgb="FF000000"/>
            <rFont val="Meiryo UI"/>
            <family val="2"/>
            <charset val="128"/>
          </rPr>
          <t>10</t>
        </r>
        <r>
          <rPr>
            <sz val="10"/>
            <color rgb="FF000000"/>
            <rFont val="Meiryo UI"/>
            <family val="2"/>
            <charset val="128"/>
          </rPr>
          <t>に定める地域区分</t>
        </r>
        <r>
          <rPr>
            <sz val="10"/>
            <color rgb="FF000000"/>
            <rFont val="Meiryo UI"/>
            <family val="2"/>
            <charset val="128"/>
          </rPr>
          <t xml:space="preserve">
</t>
        </r>
        <r>
          <rPr>
            <sz val="10"/>
            <color rgb="FF000000"/>
            <rFont val="Meiryo UI"/>
            <family val="2"/>
            <charset val="128"/>
          </rPr>
          <t>（いわゆる省エネ法における地域区分）</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Akira N</author>
    <author>Nakazawa</author>
  </authors>
  <commentList>
    <comment ref="P4" authorId="0" shapeId="0" xr:uid="{00000000-0006-0000-0400-000001000000}">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7" authorId="1" shapeId="0" xr:uid="{85D7DBB2-FDA4-6243-8B3B-4B03139CD993}">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10" authorId="0" shapeId="0" xr:uid="{5D6D9982-8654-1141-953F-B22EB5398785}">
      <text>
        <r>
          <rPr>
            <sz val="10"/>
            <color rgb="FF000000"/>
            <rFont val="Meiryo UI"/>
            <family val="2"/>
            <charset val="128"/>
          </rPr>
          <t>月を選択（プルダウン）もしくは直接入力</t>
        </r>
      </text>
    </comment>
    <comment ref="G10" authorId="0" shapeId="0" xr:uid="{52F24E2D-C447-6D4A-BCA4-031C17CC2E99}">
      <text>
        <r>
          <rPr>
            <sz val="10"/>
            <color rgb="FF000000"/>
            <rFont val="Meiryo UI"/>
            <family val="2"/>
            <charset val="128"/>
          </rPr>
          <t>日を入力（プルダウン）もしくは直接入力</t>
        </r>
      </text>
    </comment>
    <comment ref="P42" authorId="0" shapeId="0" xr:uid="{0159C090-FE59-4389-B159-3051FE6058F1}">
      <text>
        <r>
          <rPr>
            <sz val="10"/>
            <color rgb="FF000000"/>
            <rFont val="Meiryo UI"/>
            <family val="2"/>
            <charset val="128"/>
          </rPr>
          <t>ページ番号を記入してください（</t>
        </r>
        <r>
          <rPr>
            <sz val="10"/>
            <color rgb="FF000000"/>
            <rFont val="Meiryo UI"/>
            <family val="2"/>
            <charset val="128"/>
          </rPr>
          <t>1</t>
        </r>
        <r>
          <rPr>
            <sz val="10"/>
            <color rgb="FF000000"/>
            <rFont val="Meiryo UI"/>
            <family val="2"/>
            <charset val="128"/>
          </rPr>
          <t>～）</t>
        </r>
      </text>
    </comment>
    <comment ref="E45" authorId="1" shapeId="0" xr:uid="{E2161F1E-40D8-4E16-B59C-0503B0E669E6}">
      <text>
        <r>
          <rPr>
            <sz val="10"/>
            <color rgb="FF000000"/>
            <rFont val="Meiryo UI"/>
            <family val="2"/>
            <charset val="128"/>
          </rPr>
          <t>写真番号は連番もしくは</t>
        </r>
        <r>
          <rPr>
            <sz val="10"/>
            <color rgb="FF000000"/>
            <rFont val="Meiryo UI"/>
            <family val="2"/>
            <charset val="128"/>
          </rPr>
          <t>A-01</t>
        </r>
        <r>
          <rPr>
            <sz val="10"/>
            <color rgb="FF000000"/>
            <rFont val="Meiryo UI"/>
            <family val="2"/>
            <charset val="128"/>
          </rPr>
          <t>等</t>
        </r>
      </text>
    </comment>
    <comment ref="F48" authorId="0" shapeId="0" xr:uid="{B38DE513-EE6D-4C6D-A341-D5A47BE6323A}">
      <text>
        <r>
          <rPr>
            <sz val="10"/>
            <color rgb="FF000000"/>
            <rFont val="Meiryo UI"/>
            <family val="2"/>
            <charset val="128"/>
          </rPr>
          <t>月を選択（プルダウン）もしくは直接入力</t>
        </r>
      </text>
    </comment>
    <comment ref="G48" authorId="0" shapeId="0" xr:uid="{450069B1-0119-45B4-AF9D-CDB9BC676E23}">
      <text>
        <r>
          <rPr>
            <sz val="10"/>
            <color rgb="FF000000"/>
            <rFont val="Meiryo UI"/>
            <family val="2"/>
            <charset val="128"/>
          </rPr>
          <t>日を入力（プルダウン）もしくは直接入力</t>
        </r>
      </text>
    </comment>
  </commentList>
</comments>
</file>

<file path=xl/sharedStrings.xml><?xml version="1.0" encoding="utf-8"?>
<sst xmlns="http://schemas.openxmlformats.org/spreadsheetml/2006/main" count="1008" uniqueCount="657">
  <si>
    <t>(1)総事業費</t>
    <rPh sb="3" eb="7">
      <t>ソウジギョウヒ</t>
    </rPh>
    <phoneticPr fontId="2"/>
  </si>
  <si>
    <t>(2)寄付金その他</t>
    <rPh sb="3" eb="6">
      <t>キフキン</t>
    </rPh>
    <rPh sb="8" eb="9">
      <t>タ</t>
    </rPh>
    <phoneticPr fontId="2"/>
  </si>
  <si>
    <t>(3)差引額</t>
    <rPh sb="3" eb="5">
      <t>サシヒキ</t>
    </rPh>
    <rPh sb="5" eb="6">
      <t>ガク</t>
    </rPh>
    <phoneticPr fontId="2"/>
  </si>
  <si>
    <t>(4)補助対象経費</t>
    <rPh sb="3" eb="5">
      <t>ホジョ</t>
    </rPh>
    <rPh sb="5" eb="7">
      <t>タイショウ</t>
    </rPh>
    <rPh sb="7" eb="9">
      <t>ケイヒ</t>
    </rPh>
    <phoneticPr fontId="2"/>
  </si>
  <si>
    <t>　 の収入</t>
    <rPh sb="3" eb="5">
      <t>シュウニュウ</t>
    </rPh>
    <phoneticPr fontId="2"/>
  </si>
  <si>
    <t>　 支出予定額</t>
    <rPh sb="2" eb="4">
      <t>シシュツ</t>
    </rPh>
    <rPh sb="4" eb="6">
      <t>ヨテイ</t>
    </rPh>
    <rPh sb="6" eb="7">
      <t>ガク</t>
    </rPh>
    <phoneticPr fontId="2"/>
  </si>
  <si>
    <t>所要経費</t>
    <rPh sb="0" eb="2">
      <t>ショヨウ</t>
    </rPh>
    <rPh sb="2" eb="4">
      <t>ケイヒ</t>
    </rPh>
    <phoneticPr fontId="2"/>
  </si>
  <si>
    <t>(5)基準額</t>
    <rPh sb="3" eb="5">
      <t>キジュン</t>
    </rPh>
    <rPh sb="5" eb="6">
      <t>ガク</t>
    </rPh>
    <phoneticPr fontId="2"/>
  </si>
  <si>
    <t>(6)選定額</t>
    <rPh sb="3" eb="5">
      <t>センテイ</t>
    </rPh>
    <rPh sb="5" eb="6">
      <t>ガク</t>
    </rPh>
    <phoneticPr fontId="2"/>
  </si>
  <si>
    <t>(7)補助基本額</t>
    <rPh sb="3" eb="5">
      <t>ホジョ</t>
    </rPh>
    <rPh sb="5" eb="7">
      <t>キホン</t>
    </rPh>
    <rPh sb="7" eb="8">
      <t>ガク</t>
    </rPh>
    <phoneticPr fontId="2"/>
  </si>
  <si>
    <t>(8)補助金所要額</t>
    <rPh sb="3" eb="6">
      <t>ホジョキン</t>
    </rPh>
    <rPh sb="6" eb="8">
      <t>ショヨウ</t>
    </rPh>
    <rPh sb="8" eb="9">
      <t>ガク</t>
    </rPh>
    <phoneticPr fontId="2"/>
  </si>
  <si>
    <t>(4)と(5)を比較し</t>
    <rPh sb="8" eb="10">
      <t>ヒカク</t>
    </rPh>
    <phoneticPr fontId="2"/>
  </si>
  <si>
    <t>(3)と(6)を比較し</t>
    <rPh sb="8" eb="10">
      <t>ヒカク</t>
    </rPh>
    <phoneticPr fontId="2"/>
  </si>
  <si>
    <t>て少ない方の額</t>
    <rPh sb="1" eb="2">
      <t>スク</t>
    </rPh>
    <rPh sb="4" eb="5">
      <t>ホウ</t>
    </rPh>
    <rPh sb="6" eb="7">
      <t>ガク</t>
    </rPh>
    <phoneticPr fontId="2"/>
  </si>
  <si>
    <t>-</t>
    <phoneticPr fontId="2"/>
  </si>
  <si>
    <t>補助対象経費支出予定額内訳</t>
    <rPh sb="0" eb="2">
      <t>ホジョ</t>
    </rPh>
    <rPh sb="2" eb="4">
      <t>タイショウ</t>
    </rPh>
    <rPh sb="4" eb="6">
      <t>ケイヒ</t>
    </rPh>
    <rPh sb="6" eb="8">
      <t>シシュツ</t>
    </rPh>
    <rPh sb="8" eb="10">
      <t>ヨテイ</t>
    </rPh>
    <rPh sb="10" eb="11">
      <t>ガク</t>
    </rPh>
    <rPh sb="11" eb="13">
      <t>ウチワケ</t>
    </rPh>
    <phoneticPr fontId="2"/>
  </si>
  <si>
    <t>経費区分・費目</t>
    <rPh sb="0" eb="2">
      <t>ケイヒ</t>
    </rPh>
    <rPh sb="2" eb="4">
      <t>クブン</t>
    </rPh>
    <rPh sb="5" eb="7">
      <t>ヒモク</t>
    </rPh>
    <phoneticPr fontId="2"/>
  </si>
  <si>
    <t>金額</t>
    <rPh sb="0" eb="2">
      <t>キンガク</t>
    </rPh>
    <phoneticPr fontId="2"/>
  </si>
  <si>
    <t>積算内訳</t>
    <rPh sb="0" eb="2">
      <t>セキサン</t>
    </rPh>
    <rPh sb="2" eb="4">
      <t>ウチワケ</t>
    </rPh>
    <phoneticPr fontId="2"/>
  </si>
  <si>
    <t>合計</t>
    <rPh sb="0" eb="2">
      <t>ゴウケイ</t>
    </rPh>
    <phoneticPr fontId="2"/>
  </si>
  <si>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2"/>
  </si>
  <si>
    <t>名称</t>
    <rPh sb="0" eb="2">
      <t>メイショウ</t>
    </rPh>
    <phoneticPr fontId="2"/>
  </si>
  <si>
    <t>仕様</t>
    <rPh sb="0" eb="2">
      <t>シヨウ</t>
    </rPh>
    <phoneticPr fontId="2"/>
  </si>
  <si>
    <t>数量</t>
    <rPh sb="0" eb="2">
      <t>スウリョウ</t>
    </rPh>
    <phoneticPr fontId="2"/>
  </si>
  <si>
    <t>単価</t>
    <rPh sb="0" eb="2">
      <t>タンカ</t>
    </rPh>
    <phoneticPr fontId="2"/>
  </si>
  <si>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2"/>
  </si>
  <si>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2"/>
  </si>
  <si>
    <t>事業名</t>
    <rPh sb="0" eb="2">
      <t>ジギョウ</t>
    </rPh>
    <rPh sb="2" eb="3">
      <t>メイ</t>
    </rPh>
    <phoneticPr fontId="2"/>
  </si>
  <si>
    <t>事業実施の団体名</t>
    <rPh sb="0" eb="2">
      <t>ジギョウ</t>
    </rPh>
    <rPh sb="2" eb="4">
      <t>ジッシ</t>
    </rPh>
    <rPh sb="5" eb="7">
      <t>ダンタイ</t>
    </rPh>
    <rPh sb="7" eb="8">
      <t>メイ</t>
    </rPh>
    <phoneticPr fontId="2"/>
  </si>
  <si>
    <t>氏名</t>
    <rPh sb="0" eb="2">
      <t>シメイ</t>
    </rPh>
    <phoneticPr fontId="2"/>
  </si>
  <si>
    <t>事業実施の担当者（事業の窓口となる方）</t>
    <rPh sb="0" eb="2">
      <t>ジギョウ</t>
    </rPh>
    <rPh sb="2" eb="4">
      <t>ジッシ</t>
    </rPh>
    <rPh sb="5" eb="8">
      <t>タントウシャ</t>
    </rPh>
    <rPh sb="9" eb="11">
      <t>ジギョウ</t>
    </rPh>
    <rPh sb="12" eb="14">
      <t>マドグチ</t>
    </rPh>
    <rPh sb="17" eb="18">
      <t>カタ</t>
    </rPh>
    <phoneticPr fontId="2"/>
  </si>
  <si>
    <t>電話番号</t>
    <rPh sb="0" eb="2">
      <t>デンワ</t>
    </rPh>
    <rPh sb="2" eb="4">
      <t>バンゴウ</t>
    </rPh>
    <phoneticPr fontId="2"/>
  </si>
  <si>
    <t>FAX番号</t>
    <rPh sb="3" eb="5">
      <t>バンゴウ</t>
    </rPh>
    <phoneticPr fontId="2"/>
  </si>
  <si>
    <t>E-Mailアドレス</t>
    <phoneticPr fontId="2"/>
  </si>
  <si>
    <t>事業の主たる実施場所</t>
    <rPh sb="0" eb="2">
      <t>ジギョウ</t>
    </rPh>
    <rPh sb="3" eb="4">
      <t>シュ</t>
    </rPh>
    <rPh sb="6" eb="8">
      <t>ジッシ</t>
    </rPh>
    <rPh sb="8" eb="10">
      <t>バショ</t>
    </rPh>
    <phoneticPr fontId="2"/>
  </si>
  <si>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2"/>
  </si>
  <si>
    <t>共同事業者</t>
    <rPh sb="0" eb="2">
      <t>キョウドウ</t>
    </rPh>
    <rPh sb="2" eb="4">
      <t>ジギョウ</t>
    </rPh>
    <rPh sb="4" eb="5">
      <t>シャ</t>
    </rPh>
    <phoneticPr fontId="2"/>
  </si>
  <si>
    <t>団体の名称</t>
    <rPh sb="0" eb="2">
      <t>ダンタイ</t>
    </rPh>
    <rPh sb="3" eb="5">
      <t>メイショウ</t>
    </rPh>
    <phoneticPr fontId="2"/>
  </si>
  <si>
    <t>事業実施責任者</t>
    <rPh sb="0" eb="2">
      <t>ジギョウ</t>
    </rPh>
    <rPh sb="2" eb="4">
      <t>ジッシ</t>
    </rPh>
    <rPh sb="4" eb="7">
      <t>セキニンシャ</t>
    </rPh>
    <phoneticPr fontId="2"/>
  </si>
  <si>
    <t>役職名</t>
    <rPh sb="0" eb="3">
      <t>ヤクショクメイ</t>
    </rPh>
    <phoneticPr fontId="2"/>
  </si>
  <si>
    <t>＜事業の目的・概要＞</t>
    <rPh sb="1" eb="3">
      <t>ジギョウ</t>
    </rPh>
    <rPh sb="4" eb="6">
      <t>モクテキ</t>
    </rPh>
    <rPh sb="7" eb="9">
      <t>ガイヨウ</t>
    </rPh>
    <phoneticPr fontId="2"/>
  </si>
  <si>
    <t>【目的】</t>
    <rPh sb="1" eb="3">
      <t>モクテキ</t>
    </rPh>
    <phoneticPr fontId="2"/>
  </si>
  <si>
    <t>【概要】</t>
    <rPh sb="1" eb="3">
      <t>ガイヨウ</t>
    </rPh>
    <phoneticPr fontId="2"/>
  </si>
  <si>
    <t>消費電力量</t>
    <rPh sb="0" eb="2">
      <t>ショウヒ</t>
    </rPh>
    <rPh sb="2" eb="4">
      <t>デンリョク</t>
    </rPh>
    <rPh sb="4" eb="5">
      <t>リョウ</t>
    </rPh>
    <phoneticPr fontId="2"/>
  </si>
  <si>
    <t>円</t>
    <rPh sb="0" eb="1">
      <t>エン</t>
    </rPh>
    <phoneticPr fontId="2"/>
  </si>
  <si>
    <t>年</t>
    <rPh sb="0" eb="1">
      <t>ネン</t>
    </rPh>
    <phoneticPr fontId="2"/>
  </si>
  <si>
    <t>＜事業の効果＞</t>
    <rPh sb="1" eb="3">
      <t>ジギョウ</t>
    </rPh>
    <rPh sb="4" eb="6">
      <t>コウカ</t>
    </rPh>
    <phoneticPr fontId="2"/>
  </si>
  <si>
    <t>（１）事業による直接効果</t>
    <rPh sb="3" eb="5">
      <t>ジギョウ</t>
    </rPh>
    <rPh sb="8" eb="10">
      <t>チョクセツ</t>
    </rPh>
    <rPh sb="10" eb="12">
      <t>コウカ</t>
    </rPh>
    <phoneticPr fontId="2"/>
  </si>
  <si>
    <t>導入設備名</t>
    <rPh sb="0" eb="2">
      <t>ドウニュウ</t>
    </rPh>
    <rPh sb="2" eb="4">
      <t>セツビ</t>
    </rPh>
    <rPh sb="4" eb="5">
      <t>メイ</t>
    </rPh>
    <phoneticPr fontId="2"/>
  </si>
  <si>
    <t>法定耐用年数</t>
    <rPh sb="0" eb="2">
      <t>ホウテイ</t>
    </rPh>
    <rPh sb="2" eb="4">
      <t>タイヨウ</t>
    </rPh>
    <rPh sb="4" eb="6">
      <t>ネンスウ</t>
    </rPh>
    <phoneticPr fontId="2"/>
  </si>
  <si>
    <t>　※削減効果の対策別内訳・法定耐用年数</t>
    <rPh sb="13" eb="15">
      <t>ホウテイ</t>
    </rPh>
    <rPh sb="15" eb="17">
      <t>タイヨウ</t>
    </rPh>
    <rPh sb="17" eb="19">
      <t>ネンスウ</t>
    </rPh>
    <phoneticPr fontId="2"/>
  </si>
  <si>
    <t>＜資金計画＞</t>
    <rPh sb="1" eb="3">
      <t>シキン</t>
    </rPh>
    <rPh sb="3" eb="5">
      <t>ケイカク</t>
    </rPh>
    <phoneticPr fontId="2"/>
  </si>
  <si>
    <t>＊　他の国の補助金等（固定価格買取制度を含む。）への応募状況等を記入する。</t>
  </si>
  <si>
    <t>＜事業実施スケジュール＞</t>
    <rPh sb="1" eb="3">
      <t>ジギョウ</t>
    </rPh>
    <rPh sb="3" eb="5">
      <t>ジッシ</t>
    </rPh>
    <phoneticPr fontId="2"/>
  </si>
  <si>
    <t>注２　記入欄が少ない場合は、本様式を引き伸ばして使用する。</t>
  </si>
  <si>
    <t>事業実施場所住所</t>
    <rPh sb="0" eb="2">
      <t>ジギョウ</t>
    </rPh>
    <rPh sb="2" eb="4">
      <t>ジッシ</t>
    </rPh>
    <rPh sb="4" eb="6">
      <t>バショ</t>
    </rPh>
    <rPh sb="6" eb="8">
      <t>ジュウショ</t>
    </rPh>
    <phoneticPr fontId="2"/>
  </si>
  <si>
    <t>事業実施場所名称</t>
    <rPh sb="0" eb="2">
      <t>ジギョウ</t>
    </rPh>
    <rPh sb="2" eb="4">
      <t>ジッシ</t>
    </rPh>
    <rPh sb="4" eb="6">
      <t>バショ</t>
    </rPh>
    <rPh sb="6" eb="8">
      <t>メイショウ</t>
    </rPh>
    <phoneticPr fontId="2"/>
  </si>
  <si>
    <t>発熱量</t>
    <rPh sb="0" eb="2">
      <t>ハツネツ</t>
    </rPh>
    <rPh sb="2" eb="3">
      <t>リョウ</t>
    </rPh>
    <phoneticPr fontId="4"/>
  </si>
  <si>
    <t>炭素</t>
    <rPh sb="0" eb="2">
      <t>タンソ</t>
    </rPh>
    <phoneticPr fontId="4"/>
  </si>
  <si>
    <t>換算係数</t>
    <rPh sb="0" eb="2">
      <t>カンサン</t>
    </rPh>
    <rPh sb="2" eb="4">
      <t>ケイスウ</t>
    </rPh>
    <phoneticPr fontId="4"/>
  </si>
  <si>
    <t>排出係数</t>
    <rPh sb="0" eb="2">
      <t>ハイシュツ</t>
    </rPh>
    <rPh sb="2" eb="4">
      <t>ケイスウ</t>
    </rPh>
    <phoneticPr fontId="4"/>
  </si>
  <si>
    <t>原油(コンデンセートを除く。)</t>
  </si>
  <si>
    <t>kL</t>
  </si>
  <si>
    <t>tCO2/kL</t>
  </si>
  <si>
    <t>GJ/kL</t>
  </si>
  <si>
    <t>tC/GJ</t>
  </si>
  <si>
    <t>コンデンセート(NGL)</t>
  </si>
  <si>
    <t>ガソリン</t>
  </si>
  <si>
    <t>ナフサ</t>
  </si>
  <si>
    <t>灯油</t>
  </si>
  <si>
    <t>軽油</t>
  </si>
  <si>
    <t>Ａ重油</t>
  </si>
  <si>
    <t>Ｂ・Ｃ重油</t>
  </si>
  <si>
    <t>石油アスファルト</t>
  </si>
  <si>
    <t>t</t>
  </si>
  <si>
    <t>tCO2/t</t>
  </si>
  <si>
    <t>GJ/t</t>
  </si>
  <si>
    <t>石油コークス</t>
  </si>
  <si>
    <t>液化石油ガス(ＬＰＧ)</t>
  </si>
  <si>
    <t>石油系炭化水素ガス</t>
  </si>
  <si>
    <t>千m3</t>
  </si>
  <si>
    <t>tCO2/千m3</t>
    <rPh sb="5" eb="6">
      <t>セン</t>
    </rPh>
    <phoneticPr fontId="5"/>
  </si>
  <si>
    <t>GJ/千m3</t>
    <rPh sb="3" eb="4">
      <t>セン</t>
    </rPh>
    <phoneticPr fontId="4"/>
  </si>
  <si>
    <t>液化天然ガス（ＬＮＧ）</t>
  </si>
  <si>
    <t>その他可燃性天然ガス</t>
  </si>
  <si>
    <t>原料炭</t>
  </si>
  <si>
    <t>一般炭</t>
  </si>
  <si>
    <t>無煙炭</t>
  </si>
  <si>
    <t>石炭コークス</t>
  </si>
  <si>
    <t>コールタール</t>
  </si>
  <si>
    <t>コークス炉ガス</t>
  </si>
  <si>
    <t>高炉ガス</t>
  </si>
  <si>
    <t>転炉ガス</t>
  </si>
  <si>
    <t>都市ガス</t>
  </si>
  <si>
    <t>産業用蒸気</t>
  </si>
  <si>
    <t>GJ</t>
  </si>
  <si>
    <t>tCO2/GJ</t>
  </si>
  <si>
    <t>産業用以外の蒸気</t>
  </si>
  <si>
    <t>温水</t>
  </si>
  <si>
    <t>冷水</t>
  </si>
  <si>
    <t>千KWh</t>
  </si>
  <si>
    <t>tCO2/千kWh</t>
    <rPh sb="5" eb="6">
      <t>セン</t>
    </rPh>
    <phoneticPr fontId="5"/>
  </si>
  <si>
    <t>（エネルギー種類を選んでください）</t>
    <rPh sb="6" eb="8">
      <t>シュルイ</t>
    </rPh>
    <rPh sb="9" eb="10">
      <t>エラ</t>
    </rPh>
    <phoneticPr fontId="2"/>
  </si>
  <si>
    <t>電話・FAX番号</t>
    <rPh sb="0" eb="2">
      <t>デンワ</t>
    </rPh>
    <rPh sb="6" eb="8">
      <t>バンゴウ</t>
    </rPh>
    <phoneticPr fontId="2"/>
  </si>
  <si>
    <t>(1)-(2)</t>
    <phoneticPr fontId="2"/>
  </si>
  <si>
    <t>※１　事業により法定耐用年数が異なる複数の補助対象設備を整備する場合、計算式を次の式に変えて算出する。</t>
  </si>
  <si>
    <t>　（例：設備Ａと設備Ｂをまとめて導入する場合）</t>
    <phoneticPr fontId="2"/>
  </si>
  <si>
    <t>注１　本計画書に、以下の資料等を添付する。</t>
  </si>
  <si>
    <t>補助対象経費の支出予定額</t>
    <rPh sb="0" eb="2">
      <t>ホジョ</t>
    </rPh>
    <rPh sb="2" eb="4">
      <t>タイショウ</t>
    </rPh>
    <rPh sb="4" eb="6">
      <t>ケイヒ</t>
    </rPh>
    <rPh sb="7" eb="9">
      <t>シシュツ</t>
    </rPh>
    <rPh sb="9" eb="11">
      <t>ヨテイ</t>
    </rPh>
    <rPh sb="11" eb="12">
      <t>ガク</t>
    </rPh>
    <phoneticPr fontId="6"/>
  </si>
  <si>
    <t>＜補助対象設備・工事等の発注先＞</t>
    <phoneticPr fontId="2"/>
  </si>
  <si>
    <t>購入予定時期</t>
    <phoneticPr fontId="2"/>
  </si>
  <si>
    <t>事業実施の代表者</t>
    <rPh sb="0" eb="2">
      <t>ジギョウ</t>
    </rPh>
    <rPh sb="2" eb="4">
      <t>ジッシ</t>
    </rPh>
    <rPh sb="5" eb="8">
      <t>ダイヒョウシャ</t>
    </rPh>
    <phoneticPr fontId="2"/>
  </si>
  <si>
    <t>＜事業実施に関連する事項＞</t>
    <rPh sb="1" eb="3">
      <t>ジギョウ</t>
    </rPh>
    <rPh sb="3" eb="5">
      <t>ジッシ</t>
    </rPh>
    <rPh sb="6" eb="8">
      <t>カンレン</t>
    </rPh>
    <rPh sb="10" eb="12">
      <t>ジコウ</t>
    </rPh>
    <phoneticPr fontId="2"/>
  </si>
  <si>
    <t>【他の補助金との関係】</t>
    <rPh sb="1" eb="2">
      <t>ホカ</t>
    </rPh>
    <rPh sb="3" eb="5">
      <t>ホジョ</t>
    </rPh>
    <rPh sb="5" eb="6">
      <t>キン</t>
    </rPh>
    <rPh sb="8" eb="10">
      <t>カンケイ</t>
    </rPh>
    <phoneticPr fontId="2"/>
  </si>
  <si>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2"/>
  </si>
  <si>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2"/>
  </si>
  <si>
    <t>【設備の保守計画】</t>
    <rPh sb="1" eb="3">
      <t>セツビ</t>
    </rPh>
    <rPh sb="4" eb="6">
      <t>ホシュ</t>
    </rPh>
    <rPh sb="6" eb="8">
      <t>ケイカク</t>
    </rPh>
    <phoneticPr fontId="2"/>
  </si>
  <si>
    <t>＜事業の実施体制＞</t>
    <rPh sb="1" eb="3">
      <t>ジギョウ</t>
    </rPh>
    <rPh sb="4" eb="6">
      <t>ジッシ</t>
    </rPh>
    <rPh sb="6" eb="8">
      <t>タイセイ</t>
    </rPh>
    <phoneticPr fontId="2"/>
  </si>
  <si>
    <t>CO2削減率（％）</t>
    <rPh sb="3" eb="6">
      <t>サクゲンリツ</t>
    </rPh>
    <phoneticPr fontId="2"/>
  </si>
  <si>
    <t>＊　補助事業の実施体制について、発注先の選定方法に加え、補助事業者内の施工監理や経理等の体制を含め記入する（別紙添付でも可）</t>
    <rPh sb="20" eb="22">
      <t>センテイ</t>
    </rPh>
    <rPh sb="22" eb="24">
      <t>ホウホウ</t>
    </rPh>
    <phoneticPr fontId="2"/>
  </si>
  <si>
    <t>・改修前後の設備のシステム図・配置図・仕様書、記入内容の根拠資料等 </t>
    <rPh sb="1" eb="3">
      <t>カイシュウ</t>
    </rPh>
    <rPh sb="3" eb="5">
      <t>ゼンゴ</t>
    </rPh>
    <phoneticPr fontId="2"/>
  </si>
  <si>
    <t>代行申請者</t>
    <rPh sb="0" eb="2">
      <t>ダイコウ</t>
    </rPh>
    <rPh sb="2" eb="5">
      <t>シンセイシャ</t>
    </rPh>
    <phoneticPr fontId="2"/>
  </si>
  <si>
    <t>＜事業の性格＞</t>
    <phoneticPr fontId="2"/>
  </si>
  <si>
    <t>【事業の公益性及び資金回収・利益の見通し】</t>
    <phoneticPr fontId="2"/>
  </si>
  <si>
    <t>代表事業者</t>
    <rPh sb="0" eb="2">
      <t>ダイヒョウ</t>
    </rPh>
    <rPh sb="2" eb="5">
      <t>ジギョウシャ</t>
    </rPh>
    <phoneticPr fontId="2"/>
  </si>
  <si>
    <t>申請者名：</t>
  </si>
  <si>
    <t>ページ番号：</t>
    <rPh sb="3" eb="5">
      <t>バンゴウ</t>
    </rPh>
    <phoneticPr fontId="16"/>
  </si>
  <si>
    <t>写真番号：</t>
    <rPh sb="0" eb="2">
      <t>シャシン</t>
    </rPh>
    <rPh sb="2" eb="4">
      <t>バンゴウ</t>
    </rPh>
    <phoneticPr fontId="16"/>
  </si>
  <si>
    <t>※撮影は、原則として、公募開始後に行ってください</t>
    <rPh sb="1" eb="3">
      <t>サツエイ</t>
    </rPh>
    <rPh sb="5" eb="7">
      <t>ゲンソク</t>
    </rPh>
    <rPh sb="11" eb="13">
      <t>コウボ</t>
    </rPh>
    <rPh sb="13" eb="16">
      <t>カイシゴ</t>
    </rPh>
    <rPh sb="17" eb="18">
      <t>オコナ</t>
    </rPh>
    <phoneticPr fontId="16"/>
  </si>
  <si>
    <t>撮影年月日：</t>
    <rPh sb="0" eb="2">
      <t>サツエイ</t>
    </rPh>
    <rPh sb="2" eb="5">
      <t>ネンガッピ</t>
    </rPh>
    <phoneticPr fontId="16"/>
  </si>
  <si>
    <t>※貼り付ける写真は、横1200ピクセル（目安）以下にリサイズしてください。</t>
    <rPh sb="1" eb="2">
      <t>ハ</t>
    </rPh>
    <rPh sb="3" eb="4">
      <t>ツ</t>
    </rPh>
    <rPh sb="6" eb="8">
      <t>シャシン</t>
    </rPh>
    <rPh sb="10" eb="11">
      <t>ヨコ</t>
    </rPh>
    <rPh sb="20" eb="22">
      <t>メヤス</t>
    </rPh>
    <rPh sb="23" eb="25">
      <t>イカ</t>
    </rPh>
    <phoneticPr fontId="16"/>
  </si>
  <si>
    <t>※複数箇所ある場合は、本シートをコピーして使用してください。</t>
    <rPh sb="1" eb="3">
      <t>フクスウ</t>
    </rPh>
    <rPh sb="3" eb="5">
      <t>カショ</t>
    </rPh>
    <rPh sb="7" eb="9">
      <t>バアイ</t>
    </rPh>
    <rPh sb="11" eb="12">
      <t>ホン</t>
    </rPh>
    <rPh sb="21" eb="23">
      <t>シヨウ</t>
    </rPh>
    <phoneticPr fontId="16"/>
  </si>
  <si>
    <t>（空き家等における省CO2改修支援事業）</t>
    <rPh sb="1" eb="2">
      <t>ア</t>
    </rPh>
    <rPh sb="3" eb="4">
      <t>ヤ</t>
    </rPh>
    <rPh sb="4" eb="5">
      <t>トウ</t>
    </rPh>
    <phoneticPr fontId="2"/>
  </si>
  <si>
    <t>・その他SERAが公募要領等にて定める資料</t>
    <rPh sb="3" eb="4">
      <t>タ</t>
    </rPh>
    <rPh sb="9" eb="11">
      <t>コウボ</t>
    </rPh>
    <rPh sb="11" eb="13">
      <t>ヨウリョウ</t>
    </rPh>
    <rPh sb="13" eb="14">
      <t>トウ</t>
    </rPh>
    <rPh sb="16" eb="17">
      <t>サダ</t>
    </rPh>
    <rPh sb="19" eb="21">
      <t>シリョウ</t>
    </rPh>
    <phoneticPr fontId="2"/>
  </si>
  <si>
    <t>竣工年</t>
    <rPh sb="0" eb="3">
      <t>シュンコウネン</t>
    </rPh>
    <phoneticPr fontId="14"/>
  </si>
  <si>
    <t>階数</t>
    <rPh sb="0" eb="2">
      <t>カイスウ</t>
    </rPh>
    <phoneticPr fontId="14"/>
  </si>
  <si>
    <t>地上</t>
    <rPh sb="0" eb="2">
      <t>チジョウ</t>
    </rPh>
    <phoneticPr fontId="14"/>
  </si>
  <si>
    <t>地下</t>
    <rPh sb="0" eb="2">
      <t>チカ</t>
    </rPh>
    <phoneticPr fontId="14"/>
  </si>
  <si>
    <t>建物用途</t>
    <rPh sb="0" eb="2">
      <t>タテモノ</t>
    </rPh>
    <rPh sb="2" eb="4">
      <t>ヨウト</t>
    </rPh>
    <phoneticPr fontId="14"/>
  </si>
  <si>
    <t>長屋</t>
    <rPh sb="0" eb="2">
      <t>ナガヤ</t>
    </rPh>
    <phoneticPr fontId="14"/>
  </si>
  <si>
    <t>住宅部分</t>
    <rPh sb="0" eb="2">
      <t>ジュウタク</t>
    </rPh>
    <rPh sb="2" eb="4">
      <t>ブブン</t>
    </rPh>
    <phoneticPr fontId="14"/>
  </si>
  <si>
    <t>㎡</t>
    <phoneticPr fontId="14"/>
  </si>
  <si>
    <t>非住宅部分</t>
    <rPh sb="0" eb="3">
      <t>ヒジュウタク</t>
    </rPh>
    <rPh sb="3" eb="5">
      <t>ブブン</t>
    </rPh>
    <phoneticPr fontId="14"/>
  </si>
  <si>
    <t>戸建て</t>
  </si>
  <si>
    <t>事務所等</t>
  </si>
  <si>
    <t>事務所等</t>
    <rPh sb="0" eb="3">
      <t>ジムショ</t>
    </rPh>
    <rPh sb="3" eb="4">
      <t>トウ</t>
    </rPh>
    <phoneticPr fontId="14"/>
  </si>
  <si>
    <t>　　　上記２の証明</t>
    <rPh sb="3" eb="5">
      <t>ジョウキ</t>
    </rPh>
    <rPh sb="7" eb="9">
      <t>ショウメイ</t>
    </rPh>
    <phoneticPr fontId="2"/>
  </si>
  <si>
    <t>用途</t>
  </si>
  <si>
    <t>具体例</t>
  </si>
  <si>
    <t>事務所、官公署等</t>
  </si>
  <si>
    <t>ホテル等</t>
  </si>
  <si>
    <t>ホテル、旅館等</t>
  </si>
  <si>
    <t>病院等</t>
  </si>
  <si>
    <t>病院、老人ホーム、福祉ホーム等</t>
  </si>
  <si>
    <t>学校等</t>
  </si>
  <si>
    <t>小学校、中学校、高等学校、大学、高等専門学校、専修学校、各種学校等</t>
  </si>
  <si>
    <t>飲食店等</t>
  </si>
  <si>
    <t>飲食店、食堂、喫茶店等</t>
  </si>
  <si>
    <t>ホテル等</t>
    <rPh sb="3" eb="4">
      <t>トウ</t>
    </rPh>
    <phoneticPr fontId="14"/>
  </si>
  <si>
    <t>病院等</t>
    <rPh sb="0" eb="2">
      <t>ビョウイン</t>
    </rPh>
    <rPh sb="2" eb="3">
      <t>トウ</t>
    </rPh>
    <phoneticPr fontId="14"/>
  </si>
  <si>
    <t>学校等</t>
    <rPh sb="0" eb="2">
      <t>ガッコウ</t>
    </rPh>
    <rPh sb="2" eb="3">
      <t>トウ</t>
    </rPh>
    <phoneticPr fontId="14"/>
  </si>
  <si>
    <t>飲食店等</t>
    <rPh sb="0" eb="4">
      <t>インショクテントウ</t>
    </rPh>
    <phoneticPr fontId="14"/>
  </si>
  <si>
    <t>面積を記入</t>
    <rPh sb="0" eb="2">
      <t>メンセキ</t>
    </rPh>
    <rPh sb="3" eb="5">
      <t>キニュウ</t>
    </rPh>
    <phoneticPr fontId="14"/>
  </si>
  <si>
    <t>年</t>
    <rPh sb="0" eb="1">
      <t>ネン</t>
    </rPh>
    <phoneticPr fontId="14"/>
  </si>
  <si>
    <t>月</t>
    <rPh sb="0" eb="1">
      <t>ガツ</t>
    </rPh>
    <phoneticPr fontId="14"/>
  </si>
  <si>
    <t>建物用途の具体例</t>
    <rPh sb="0" eb="2">
      <t>タテモノ</t>
    </rPh>
    <rPh sb="2" eb="4">
      <t>ヨウト</t>
    </rPh>
    <rPh sb="5" eb="8">
      <t>グタイレイ</t>
    </rPh>
    <phoneticPr fontId="14"/>
  </si>
  <si>
    <t>左記についてそれを証する書類を提出すること（建築確認申請書、確認済証等）</t>
    <rPh sb="0" eb="2">
      <t>サキ</t>
    </rPh>
    <rPh sb="9" eb="10">
      <t>ショウ</t>
    </rPh>
    <rPh sb="12" eb="14">
      <t>ショルイ</t>
    </rPh>
    <rPh sb="15" eb="21">
      <t>テイシュ</t>
    </rPh>
    <rPh sb="22" eb="29">
      <t>ケンチクカクニンシンセイショ</t>
    </rPh>
    <rPh sb="30" eb="34">
      <t>カクニンズミ</t>
    </rPh>
    <rPh sb="34" eb="35">
      <t>トウ</t>
    </rPh>
    <phoneticPr fontId="14"/>
  </si>
  <si>
    <t>左記についてそれを証する書類を提出すること（水道契約解除の証明書等）</t>
    <rPh sb="0" eb="2">
      <t>サキ</t>
    </rPh>
    <rPh sb="9" eb="10">
      <t>ショウ</t>
    </rPh>
    <rPh sb="12" eb="14">
      <t>ショルイ</t>
    </rPh>
    <rPh sb="15" eb="21">
      <t>テイシュ</t>
    </rPh>
    <rPh sb="22" eb="24">
      <t>スイドウ</t>
    </rPh>
    <rPh sb="24" eb="26">
      <t>ケイヤク</t>
    </rPh>
    <rPh sb="26" eb="28">
      <t>カイジョ</t>
    </rPh>
    <rPh sb="29" eb="32">
      <t>ショウメイショ</t>
    </rPh>
    <rPh sb="32" eb="33">
      <t>トウ</t>
    </rPh>
    <phoneticPr fontId="14"/>
  </si>
  <si>
    <t>計</t>
    <rPh sb="0" eb="1">
      <t>ケイ</t>
    </rPh>
    <phoneticPr fontId="14"/>
  </si>
  <si>
    <t>撮影場所：</t>
    <rPh sb="0" eb="4">
      <t>サツエイバショ</t>
    </rPh>
    <phoneticPr fontId="16"/>
  </si>
  <si>
    <t>空き家等における省CO2改修支援事業</t>
    <rPh sb="0" eb="1">
      <t>ア</t>
    </rPh>
    <rPh sb="2" eb="3">
      <t>ヤ</t>
    </rPh>
    <rPh sb="3" eb="4">
      <t>トウ</t>
    </rPh>
    <rPh sb="8" eb="9">
      <t>ショウ</t>
    </rPh>
    <rPh sb="12" eb="14">
      <t>カイシュウ</t>
    </rPh>
    <rPh sb="14" eb="18">
      <t>シエンジギョウ</t>
    </rPh>
    <phoneticPr fontId="2"/>
  </si>
  <si>
    <t>改修後の建物についてご記入ください</t>
    <rPh sb="0" eb="3">
      <t>カイシュウゴ</t>
    </rPh>
    <rPh sb="4" eb="6">
      <t>タテモノ</t>
    </rPh>
    <rPh sb="11" eb="13">
      <t>キニュウ</t>
    </rPh>
    <phoneticPr fontId="14"/>
  </si>
  <si>
    <t>改修前</t>
    <rPh sb="0" eb="3">
      <t>カイシュウマエ</t>
    </rPh>
    <phoneticPr fontId="14"/>
  </si>
  <si>
    <t>改修後</t>
    <rPh sb="0" eb="3">
      <t>カイシュウゴ</t>
    </rPh>
    <phoneticPr fontId="14"/>
  </si>
  <si>
    <t>該当する用途に○</t>
    <rPh sb="0" eb="2">
      <t>ガイトウ</t>
    </rPh>
    <rPh sb="4" eb="6">
      <t>ヨウト</t>
    </rPh>
    <phoneticPr fontId="14"/>
  </si>
  <si>
    <t>該当○</t>
    <rPh sb="0" eb="2">
      <t>ガイトウ</t>
    </rPh>
    <phoneticPr fontId="14"/>
  </si>
  <si>
    <t>○</t>
  </si>
  <si>
    <t>改修後の用途</t>
    <rPh sb="0" eb="3">
      <t>カイシュウゴ</t>
    </rPh>
    <rPh sb="4" eb="6">
      <t>ヨウト</t>
    </rPh>
    <phoneticPr fontId="14"/>
  </si>
  <si>
    <t>左記についてそれを証する書類を提出すること（建築確認申請書）</t>
    <rPh sb="0" eb="2">
      <t>サキ</t>
    </rPh>
    <rPh sb="9" eb="10">
      <t>ショウ</t>
    </rPh>
    <rPh sb="12" eb="14">
      <t>ショルイ</t>
    </rPh>
    <rPh sb="15" eb="21">
      <t>テイシュ</t>
    </rPh>
    <rPh sb="22" eb="24">
      <t>ケンチク</t>
    </rPh>
    <rPh sb="24" eb="29">
      <t>カクニンシンセイショ</t>
    </rPh>
    <phoneticPr fontId="14"/>
  </si>
  <si>
    <t>事業計画書の添付も可</t>
    <rPh sb="0" eb="5">
      <t>ジギョウケイカクショ</t>
    </rPh>
    <rPh sb="6" eb="8">
      <t>テンプ</t>
    </rPh>
    <rPh sb="9" eb="10">
      <t>カ</t>
    </rPh>
    <phoneticPr fontId="14"/>
  </si>
  <si>
    <t>（審査の観点）</t>
    <rPh sb="1" eb="3">
      <t>シンサ</t>
    </rPh>
    <rPh sb="4" eb="6">
      <t>カンテン</t>
    </rPh>
    <phoneticPr fontId="14"/>
  </si>
  <si>
    <t>・事業の実現可能性</t>
    <rPh sb="1" eb="3">
      <t>ジギョウ</t>
    </rPh>
    <rPh sb="4" eb="9">
      <t>ジツゲンカノウセイ</t>
    </rPh>
    <phoneticPr fontId="14"/>
  </si>
  <si>
    <t>ＥＭＳや計測器を、誰が（実施体制）、どのように利用し（運用方法）、どのような効果を上げたいのか（導入効果）を整理すること。（別紙に単線結線図等を添付し、計測対象がわかるようにすること）</t>
    <rPh sb="62" eb="64">
      <t>ベッシ</t>
    </rPh>
    <rPh sb="65" eb="67">
      <t>タンセン</t>
    </rPh>
    <rPh sb="67" eb="70">
      <t>ケッセンズ</t>
    </rPh>
    <rPh sb="70" eb="71">
      <t>トウ</t>
    </rPh>
    <rPh sb="72" eb="74">
      <t>テンプ</t>
    </rPh>
    <rPh sb="76" eb="78">
      <t>ケイソク</t>
    </rPh>
    <rPh sb="78" eb="80">
      <t>タイショウ</t>
    </rPh>
    <phoneticPr fontId="2"/>
  </si>
  <si>
    <t>　・事業の計画内容、実施体制、資金計画等</t>
    <rPh sb="2" eb="4">
      <t>ジギョウ</t>
    </rPh>
    <rPh sb="5" eb="7">
      <t>ケイカク</t>
    </rPh>
    <rPh sb="7" eb="9">
      <t>ナイヨウ</t>
    </rPh>
    <rPh sb="10" eb="14">
      <t>ジッシタイセイ</t>
    </rPh>
    <rPh sb="15" eb="19">
      <t>シキンケイカク</t>
    </rPh>
    <rPh sb="19" eb="20">
      <t>トウ</t>
    </rPh>
    <phoneticPr fontId="14"/>
  </si>
  <si>
    <t>別紙２</t>
    <rPh sb="0" eb="2">
      <t>ベッシ</t>
    </rPh>
    <phoneticPr fontId="2"/>
  </si>
  <si>
    <t>確認申請の有無</t>
    <rPh sb="0" eb="2">
      <t xml:space="preserve">カクニン </t>
    </rPh>
    <rPh sb="2" eb="4">
      <t xml:space="preserve">シンセイ </t>
    </rPh>
    <rPh sb="5" eb="7">
      <t xml:space="preserve">ウム </t>
    </rPh>
    <phoneticPr fontId="14"/>
  </si>
  <si>
    <t>屋根</t>
    <rPh sb="0" eb="2">
      <t xml:space="preserve">ヤネ </t>
    </rPh>
    <phoneticPr fontId="14"/>
  </si>
  <si>
    <t>外壁</t>
    <rPh sb="0" eb="2">
      <t xml:space="preserve">ガイヘキ </t>
    </rPh>
    <phoneticPr fontId="14"/>
  </si>
  <si>
    <t>開口部</t>
    <rPh sb="0" eb="3">
      <t xml:space="preserve">カイコウブ </t>
    </rPh>
    <phoneticPr fontId="14"/>
  </si>
  <si>
    <t>空調設備</t>
    <rPh sb="0" eb="4">
      <t xml:space="preserve">クウチョウセツビ </t>
    </rPh>
    <phoneticPr fontId="14"/>
  </si>
  <si>
    <t>換気設備</t>
    <rPh sb="0" eb="4">
      <t xml:space="preserve">カンキセツビ </t>
    </rPh>
    <phoneticPr fontId="14"/>
  </si>
  <si>
    <t>給湯設備</t>
    <rPh sb="0" eb="4">
      <t xml:space="preserve">キュウトウセツビ </t>
    </rPh>
    <phoneticPr fontId="14"/>
  </si>
  <si>
    <t>グラスウール断熱材</t>
  </si>
  <si>
    <t>ロックウール断熱材</t>
  </si>
  <si>
    <t>インシュレーションファイバー断熱材</t>
  </si>
  <si>
    <t>ビーズ法ポリスチレンフォーム断熱材</t>
  </si>
  <si>
    <t>押出法ポリスチレンフォーム断熱材</t>
  </si>
  <si>
    <t>硬質ウレタンフォーム断熱材</t>
  </si>
  <si>
    <t>ポリエチレンフォーム断熱材</t>
  </si>
  <si>
    <t>フェノールフォーム断熱材</t>
  </si>
  <si>
    <t>熱伝導率W/(m･K)</t>
    <rPh sb="0" eb="4">
      <t xml:space="preserve">ネツデンドウリツ </t>
    </rPh>
    <phoneticPr fontId="14"/>
  </si>
  <si>
    <t>複層ガラス</t>
    <rPh sb="0" eb="2">
      <t xml:space="preserve">フクソウガラス </t>
    </rPh>
    <phoneticPr fontId="14"/>
  </si>
  <si>
    <t>Low-E複層ガラス</t>
    <rPh sb="5" eb="7">
      <t>フクソウ</t>
    </rPh>
    <phoneticPr fontId="14"/>
  </si>
  <si>
    <t>二重サッシ</t>
    <rPh sb="0" eb="2">
      <t xml:space="preserve">ニジュウサッシ </t>
    </rPh>
    <phoneticPr fontId="14"/>
  </si>
  <si>
    <t>その他</t>
    <phoneticPr fontId="14"/>
  </si>
  <si>
    <t>その他（具体的に記入）</t>
    <rPh sb="4" eb="7">
      <t xml:space="preserve">グタイテキニ </t>
    </rPh>
    <rPh sb="8" eb="10">
      <t xml:space="preserve">キニュウ </t>
    </rPh>
    <phoneticPr fontId="14"/>
  </si>
  <si>
    <t>アルミサッシ</t>
    <phoneticPr fontId="14"/>
  </si>
  <si>
    <t>樹脂サッシ</t>
    <rPh sb="0" eb="2">
      <t xml:space="preserve">ジュシ </t>
    </rPh>
    <phoneticPr fontId="14"/>
  </si>
  <si>
    <t>アルミ樹脂複合</t>
    <rPh sb="3" eb="5">
      <t xml:space="preserve">ジュシ </t>
    </rPh>
    <rPh sb="5" eb="7">
      <t xml:space="preserve">フクゴウ </t>
    </rPh>
    <phoneticPr fontId="14"/>
  </si>
  <si>
    <t>木製サッシ</t>
    <rPh sb="0" eb="2">
      <t xml:space="preserve">モクセイ </t>
    </rPh>
    <phoneticPr fontId="14"/>
  </si>
  <si>
    <t>導入技術名</t>
    <rPh sb="0" eb="2">
      <t xml:space="preserve">ドウニュウ </t>
    </rPh>
    <rPh sb="2" eb="4">
      <t xml:space="preserve">ギジュツ </t>
    </rPh>
    <rPh sb="4" eb="5">
      <t xml:space="preserve">メイ </t>
    </rPh>
    <phoneticPr fontId="14"/>
  </si>
  <si>
    <t>その他（具体的に記入）</t>
    <rPh sb="2" eb="3">
      <t xml:space="preserve">タ </t>
    </rPh>
    <rPh sb="4" eb="7">
      <t>グタイ</t>
    </rPh>
    <phoneticPr fontId="14"/>
  </si>
  <si>
    <t>１．外皮</t>
    <rPh sb="2" eb="4">
      <t xml:space="preserve">ガイヒ </t>
    </rPh>
    <phoneticPr fontId="14"/>
  </si>
  <si>
    <t>補助対象の有無</t>
    <rPh sb="0" eb="4">
      <t xml:space="preserve">ホジョタイショウ </t>
    </rPh>
    <rPh sb="5" eb="7">
      <t xml:space="preserve">ウム </t>
    </rPh>
    <phoneticPr fontId="14"/>
  </si>
  <si>
    <t>熱貫流率
W/m2・K</t>
    <rPh sb="0" eb="4">
      <t xml:space="preserve">ネツカンリュウリツ </t>
    </rPh>
    <phoneticPr fontId="14"/>
  </si>
  <si>
    <t>施工面積
㎡</t>
    <rPh sb="0" eb="2">
      <t xml:space="preserve">セコウ </t>
    </rPh>
    <rPh sb="2" eb="4">
      <t xml:space="preserve">メンセキ </t>
    </rPh>
    <phoneticPr fontId="14"/>
  </si>
  <si>
    <t>厚み
mm</t>
    <rPh sb="0" eb="1">
      <t xml:space="preserve">アツミ </t>
    </rPh>
    <phoneticPr fontId="14"/>
  </si>
  <si>
    <t>導入する断熱材及び開口部（窓ガラス等）について下記にまとめてください。</t>
    <rPh sb="0" eb="2">
      <t xml:space="preserve">ドウニュウスル </t>
    </rPh>
    <rPh sb="4" eb="7">
      <t xml:space="preserve">ダンネツザイ </t>
    </rPh>
    <rPh sb="7" eb="8">
      <t xml:space="preserve">オヨビ </t>
    </rPh>
    <rPh sb="9" eb="12">
      <t xml:space="preserve">カイコウブ </t>
    </rPh>
    <rPh sb="13" eb="14">
      <t xml:space="preserve">マド </t>
    </rPh>
    <rPh sb="17" eb="18">
      <t xml:space="preserve">トウ </t>
    </rPh>
    <rPh sb="23" eb="25">
      <t xml:space="preserve">カキニ </t>
    </rPh>
    <phoneticPr fontId="14"/>
  </si>
  <si>
    <t>●設備等名称一覧</t>
    <rPh sb="1" eb="4">
      <t xml:space="preserve">セツビトウ </t>
    </rPh>
    <rPh sb="4" eb="8">
      <t xml:space="preserve">メイショウイチラン </t>
    </rPh>
    <phoneticPr fontId="14"/>
  </si>
  <si>
    <t>（１）断熱材の名称</t>
    <rPh sb="3" eb="6">
      <t xml:space="preserve">ダンネツザイノ </t>
    </rPh>
    <rPh sb="7" eb="9">
      <t xml:space="preserve">メイショウ </t>
    </rPh>
    <phoneticPr fontId="14"/>
  </si>
  <si>
    <t>（１）断熱材</t>
    <rPh sb="3" eb="6">
      <t xml:space="preserve">ダンネツザイ </t>
    </rPh>
    <phoneticPr fontId="14"/>
  </si>
  <si>
    <t>（２）開口部</t>
    <rPh sb="3" eb="6">
      <t xml:space="preserve">カイコウブ </t>
    </rPh>
    <phoneticPr fontId="14"/>
  </si>
  <si>
    <t>（２）①ガラスの種類</t>
    <phoneticPr fontId="14"/>
  </si>
  <si>
    <t>（２）②建具の種類</t>
    <rPh sb="4" eb="6">
      <t xml:space="preserve">タテグノ </t>
    </rPh>
    <rPh sb="7" eb="9">
      <t xml:space="preserve">シュルイ </t>
    </rPh>
    <phoneticPr fontId="14"/>
  </si>
  <si>
    <t>①ガラスの種類</t>
    <phoneticPr fontId="14"/>
  </si>
  <si>
    <t>②建具の種類</t>
    <rPh sb="1" eb="3">
      <t xml:space="preserve">タテグノ </t>
    </rPh>
    <rPh sb="4" eb="6">
      <t xml:space="preserve">シュルイ </t>
    </rPh>
    <phoneticPr fontId="14"/>
  </si>
  <si>
    <t>仕様、効果等</t>
    <rPh sb="0" eb="2">
      <t xml:space="preserve">シヨウ </t>
    </rPh>
    <rPh sb="3" eb="5">
      <t xml:space="preserve">コウカ </t>
    </rPh>
    <rPh sb="5" eb="6">
      <t xml:space="preserve">トウ </t>
    </rPh>
    <phoneticPr fontId="14"/>
  </si>
  <si>
    <t>（３）庇・日射遮蔽</t>
    <rPh sb="3" eb="4">
      <t xml:space="preserve">ヒサシ </t>
    </rPh>
    <rPh sb="5" eb="7">
      <t xml:space="preserve">ニッシャ </t>
    </rPh>
    <rPh sb="7" eb="9">
      <t xml:space="preserve">シャヘイ </t>
    </rPh>
    <phoneticPr fontId="14"/>
  </si>
  <si>
    <t>外ブラインド</t>
    <rPh sb="0" eb="1">
      <t xml:space="preserve">ソト </t>
    </rPh>
    <phoneticPr fontId="14"/>
  </si>
  <si>
    <t>庇</t>
    <rPh sb="0" eb="1">
      <t xml:space="preserve">ヒサシ </t>
    </rPh>
    <phoneticPr fontId="14"/>
  </si>
  <si>
    <t>日射追従型ルーバー</t>
    <rPh sb="0" eb="5">
      <t xml:space="preserve">ニッシャツイジュウガタ </t>
    </rPh>
    <phoneticPr fontId="14"/>
  </si>
  <si>
    <t>遮熱フィルム</t>
    <rPh sb="0" eb="2">
      <t>シャネツフィ</t>
    </rPh>
    <phoneticPr fontId="14"/>
  </si>
  <si>
    <t>（３）庇・日射遮蔽（補助対象外）</t>
    <rPh sb="10" eb="15">
      <t xml:space="preserve">ホジョタイショウガイ </t>
    </rPh>
    <phoneticPr fontId="14"/>
  </si>
  <si>
    <t>照明種別</t>
    <rPh sb="0" eb="1">
      <t xml:space="preserve">ショウメイシュベツ </t>
    </rPh>
    <phoneticPr fontId="14"/>
  </si>
  <si>
    <t>品番（型番）</t>
    <rPh sb="0" eb="2">
      <t xml:space="preserve">ヒンバン </t>
    </rPh>
    <rPh sb="3" eb="5">
      <t xml:space="preserve">カタバｎ </t>
    </rPh>
    <phoneticPr fontId="14"/>
  </si>
  <si>
    <t>（１）照明種別</t>
    <rPh sb="3" eb="5">
      <t xml:space="preserve">ショウメイ </t>
    </rPh>
    <rPh sb="5" eb="7">
      <t xml:space="preserve">シュベツ </t>
    </rPh>
    <phoneticPr fontId="14"/>
  </si>
  <si>
    <t>ベースライト</t>
    <phoneticPr fontId="14"/>
  </si>
  <si>
    <t>ダウンライト</t>
    <phoneticPr fontId="14"/>
  </si>
  <si>
    <t>スポットライト</t>
    <phoneticPr fontId="14"/>
  </si>
  <si>
    <t>誘導灯</t>
    <rPh sb="0" eb="3">
      <t xml:space="preserve">ユウドウトウ </t>
    </rPh>
    <phoneticPr fontId="14"/>
  </si>
  <si>
    <t>非常灯</t>
    <rPh sb="0" eb="3">
      <t xml:space="preserve">ヒジョウトウ </t>
    </rPh>
    <phoneticPr fontId="14"/>
  </si>
  <si>
    <t>その他（具体的に記入）</t>
    <rPh sb="4" eb="7">
      <t>グタイ</t>
    </rPh>
    <phoneticPr fontId="14"/>
  </si>
  <si>
    <t>その他（具体的に記入）</t>
    <rPh sb="4" eb="7">
      <t>グ</t>
    </rPh>
    <phoneticPr fontId="14"/>
  </si>
  <si>
    <t>数量</t>
  </si>
  <si>
    <t>数量</t>
    <rPh sb="0" eb="2">
      <t xml:space="preserve">スウリョウ </t>
    </rPh>
    <phoneticPr fontId="14"/>
  </si>
  <si>
    <t>設置場所</t>
    <rPh sb="0" eb="4">
      <t xml:space="preserve">セッチバショ </t>
    </rPh>
    <phoneticPr fontId="14"/>
  </si>
  <si>
    <t>室外機/
室外機</t>
    <rPh sb="0" eb="3">
      <t xml:space="preserve">シツガイキ </t>
    </rPh>
    <rPh sb="4" eb="7">
      <t xml:space="preserve">シツガイキ </t>
    </rPh>
    <phoneticPr fontId="14"/>
  </si>
  <si>
    <t>系統番号</t>
    <rPh sb="0" eb="4">
      <t xml:space="preserve">ケイトウバンゴウ </t>
    </rPh>
    <phoneticPr fontId="14"/>
  </si>
  <si>
    <t>２．設備</t>
    <rPh sb="2" eb="4">
      <t xml:space="preserve">セツビ </t>
    </rPh>
    <phoneticPr fontId="14"/>
  </si>
  <si>
    <t>（１）照明設備</t>
    <rPh sb="3" eb="5">
      <t xml:space="preserve">ショウメイ </t>
    </rPh>
    <rPh sb="5" eb="7">
      <t xml:space="preserve">セツビ </t>
    </rPh>
    <phoneticPr fontId="14"/>
  </si>
  <si>
    <t>（２）空調設備</t>
    <rPh sb="3" eb="7">
      <t xml:space="preserve">クウチョウセツビ </t>
    </rPh>
    <phoneticPr fontId="14"/>
  </si>
  <si>
    <t>（２）空調設備の種類</t>
    <rPh sb="3" eb="7">
      <t xml:space="preserve">クウチョウセツビ </t>
    </rPh>
    <rPh sb="8" eb="10">
      <t xml:space="preserve">シュルイ </t>
    </rPh>
    <phoneticPr fontId="14"/>
  </si>
  <si>
    <t>EHP</t>
    <phoneticPr fontId="14"/>
  </si>
  <si>
    <t>GHP</t>
    <phoneticPr fontId="14"/>
  </si>
  <si>
    <t>ルームエアコン</t>
    <phoneticPr fontId="14"/>
  </si>
  <si>
    <t>チラー</t>
    <phoneticPr fontId="14"/>
  </si>
  <si>
    <t>冷凍機</t>
    <rPh sb="0" eb="3">
      <t xml:space="preserve">レイトウキ </t>
    </rPh>
    <phoneticPr fontId="14"/>
  </si>
  <si>
    <t>ボイラ</t>
    <phoneticPr fontId="14"/>
  </si>
  <si>
    <t>全熱交換器</t>
    <rPh sb="0" eb="5">
      <t>ゼンネツｋ</t>
    </rPh>
    <phoneticPr fontId="14"/>
  </si>
  <si>
    <t>換気種類</t>
    <rPh sb="0" eb="2">
      <t xml:space="preserve">カンキ </t>
    </rPh>
    <rPh sb="2" eb="4">
      <t xml:space="preserve">シュルイ </t>
    </rPh>
    <phoneticPr fontId="14"/>
  </si>
  <si>
    <t>品番
（型番）</t>
    <rPh sb="0" eb="2">
      <t xml:space="preserve">ヒンバン </t>
    </rPh>
    <rPh sb="3" eb="5">
      <t xml:space="preserve">カタバｎ </t>
    </rPh>
    <phoneticPr fontId="14"/>
  </si>
  <si>
    <t>（３）換気種類</t>
    <rPh sb="3" eb="5">
      <t xml:space="preserve">カンキ </t>
    </rPh>
    <rPh sb="5" eb="7">
      <t xml:space="preserve">シュルイ </t>
    </rPh>
    <phoneticPr fontId="14"/>
  </si>
  <si>
    <t>定格消費電力[kw]</t>
  </si>
  <si>
    <t>第１種換気（給排気）</t>
    <rPh sb="0" eb="1">
      <t xml:space="preserve">ダイ１シュカンキ </t>
    </rPh>
    <rPh sb="6" eb="9">
      <t xml:space="preserve">キュウハイキ </t>
    </rPh>
    <phoneticPr fontId="14"/>
  </si>
  <si>
    <t>第２種換気（給気）</t>
    <rPh sb="6" eb="8">
      <t xml:space="preserve">キュウキ </t>
    </rPh>
    <phoneticPr fontId="14"/>
  </si>
  <si>
    <t>第３種換気（排気）</t>
    <rPh sb="0" eb="1">
      <t xml:space="preserve">ダイ３シュカンキ </t>
    </rPh>
    <rPh sb="6" eb="8">
      <t xml:space="preserve">ハイキ </t>
    </rPh>
    <phoneticPr fontId="14"/>
  </si>
  <si>
    <t>設計風量
[m3/h]</t>
    <phoneticPr fontId="14"/>
  </si>
  <si>
    <t>（３）換気設備</t>
    <rPh sb="3" eb="7">
      <t xml:space="preserve">カンキセツビ </t>
    </rPh>
    <phoneticPr fontId="14"/>
  </si>
  <si>
    <t>（４）給湯設備</t>
    <rPh sb="3" eb="7">
      <t xml:space="preserve">キュウトウセツビ </t>
    </rPh>
    <phoneticPr fontId="14"/>
  </si>
  <si>
    <t>定格加熱能力</t>
  </si>
  <si>
    <t>　　空調設備の種類</t>
    <rPh sb="2" eb="6">
      <t xml:space="preserve">クウチョウセツビノ </t>
    </rPh>
    <rPh sb="7" eb="9">
      <t xml:space="preserve">シュルイ </t>
    </rPh>
    <phoneticPr fontId="14"/>
  </si>
  <si>
    <t>　　給湯設備の種類</t>
    <rPh sb="2" eb="4">
      <t xml:space="preserve">キュウトウ </t>
    </rPh>
    <rPh sb="4" eb="6">
      <t xml:space="preserve">クウチョウセツビノ </t>
    </rPh>
    <rPh sb="7" eb="9">
      <t xml:space="preserve">シュルイ </t>
    </rPh>
    <phoneticPr fontId="14"/>
  </si>
  <si>
    <t>（４）給湯設備の種類</t>
    <rPh sb="3" eb="7">
      <t xml:space="preserve">キュウトウセツビノシュルイ </t>
    </rPh>
    <phoneticPr fontId="14"/>
  </si>
  <si>
    <t>定格燃料消費量[ /h]</t>
    <phoneticPr fontId="14"/>
  </si>
  <si>
    <t>ガス給湯器</t>
    <phoneticPr fontId="14"/>
  </si>
  <si>
    <t>定格消費電力[kw]</t>
    <rPh sb="1" eb="3">
      <t xml:space="preserve">ネンリョウ </t>
    </rPh>
    <rPh sb="3" eb="6">
      <t xml:space="preserve">ショウヒリョウ </t>
    </rPh>
    <phoneticPr fontId="14"/>
  </si>
  <si>
    <t>石油給湯機</t>
    <rPh sb="0" eb="2">
      <t xml:space="preserve">セキユ </t>
    </rPh>
    <rPh sb="2" eb="4">
      <t xml:space="preserve">キュウトウキ </t>
    </rPh>
    <rPh sb="4" eb="5">
      <t xml:space="preserve">キ </t>
    </rPh>
    <phoneticPr fontId="14"/>
  </si>
  <si>
    <t>ヒートポンプ給湯機</t>
    <phoneticPr fontId="14"/>
  </si>
  <si>
    <t>潜熱回収型/ヒートポンプ/高効率等</t>
    <rPh sb="0" eb="5">
      <t>センネツカイシュウ</t>
    </rPh>
    <rPh sb="13" eb="16">
      <t xml:space="preserve">コウコウリツ </t>
    </rPh>
    <rPh sb="16" eb="17">
      <t xml:space="preserve">トウ </t>
    </rPh>
    <phoneticPr fontId="14"/>
  </si>
  <si>
    <t>断熱材の名称、ガラスや建具の種類は右の設備等名称一覧より選択し、その他は具体的に名称を記載してください</t>
    <rPh sb="0" eb="3">
      <t>ダンネ</t>
    </rPh>
    <rPh sb="4" eb="6">
      <t xml:space="preserve">メイショウ </t>
    </rPh>
    <rPh sb="11" eb="13">
      <t xml:space="preserve">タテグノ </t>
    </rPh>
    <rPh sb="14" eb="16">
      <t xml:space="preserve">シュルイハ </t>
    </rPh>
    <rPh sb="17" eb="18">
      <t xml:space="preserve">ミギノ </t>
    </rPh>
    <rPh sb="19" eb="22">
      <t xml:space="preserve">セツビトウ </t>
    </rPh>
    <rPh sb="22" eb="24">
      <t xml:space="preserve">メイショウ </t>
    </rPh>
    <rPh sb="24" eb="26">
      <t xml:space="preserve">イチラｎ </t>
    </rPh>
    <rPh sb="28" eb="30">
      <t>センタクシ、</t>
    </rPh>
    <rPh sb="36" eb="39">
      <t xml:space="preserve">グタイテキニ </t>
    </rPh>
    <rPh sb="40" eb="42">
      <t xml:space="preserve">メイショウ </t>
    </rPh>
    <rPh sb="43" eb="45">
      <t xml:space="preserve">キサイ </t>
    </rPh>
    <phoneticPr fontId="14"/>
  </si>
  <si>
    <t>別紙１</t>
    <rPh sb="0" eb="2">
      <t>ベッシ</t>
    </rPh>
    <phoneticPr fontId="2"/>
  </si>
  <si>
    <t>導入設備等計画</t>
    <rPh sb="0" eb="4">
      <t xml:space="preserve">ドウニュウセツビ </t>
    </rPh>
    <rPh sb="4" eb="5">
      <t xml:space="preserve">トウ </t>
    </rPh>
    <rPh sb="5" eb="7">
      <t xml:space="preserve">ケイカク </t>
    </rPh>
    <phoneticPr fontId="14"/>
  </si>
  <si>
    <t>【空家等対策計画での位置づけ】</t>
    <rPh sb="1" eb="4">
      <t xml:space="preserve">アキヤトウ </t>
    </rPh>
    <rPh sb="4" eb="8">
      <t xml:space="preserve">タイサクケイカク </t>
    </rPh>
    <rPh sb="10" eb="12">
      <t xml:space="preserve">イチズケ </t>
    </rPh>
    <phoneticPr fontId="2"/>
  </si>
  <si>
    <t>百貨店等</t>
    <rPh sb="0" eb="3">
      <t xml:space="preserve">ヒャッカテン </t>
    </rPh>
    <rPh sb="3" eb="4">
      <t>トウ</t>
    </rPh>
    <phoneticPr fontId="14"/>
  </si>
  <si>
    <t>百貨店、マーケット、専門店等</t>
    <rPh sb="10" eb="13">
      <t xml:space="preserve">センモンテン </t>
    </rPh>
    <phoneticPr fontId="14"/>
  </si>
  <si>
    <t>百貨店等</t>
    <rPh sb="0" eb="4">
      <t xml:space="preserve">ヒャッカテントウ </t>
    </rPh>
    <phoneticPr fontId="14"/>
  </si>
  <si>
    <t>（西暦）</t>
    <rPh sb="1" eb="3">
      <t xml:space="preserve">セイレキ </t>
    </rPh>
    <phoneticPr fontId="14"/>
  </si>
  <si>
    <t>能力[kw]
冷房・暖房</t>
    <rPh sb="0" eb="2">
      <t xml:space="preserve">ノウリョク </t>
    </rPh>
    <rPh sb="7" eb="9">
      <t xml:space="preserve">レイボウ </t>
    </rPh>
    <rPh sb="10" eb="12">
      <t xml:space="preserve">ダンボウ </t>
    </rPh>
    <phoneticPr fontId="14"/>
  </si>
  <si>
    <t>昇降機</t>
    <rPh sb="0" eb="3">
      <t xml:space="preserve">ショウコウキ </t>
    </rPh>
    <phoneticPr fontId="14"/>
  </si>
  <si>
    <t>効率化設備</t>
    <rPh sb="0" eb="3">
      <t xml:space="preserve">コウリツカ </t>
    </rPh>
    <rPh sb="3" eb="5">
      <t xml:space="preserve">セツビ </t>
    </rPh>
    <phoneticPr fontId="14"/>
  </si>
  <si>
    <t>合計</t>
    <rPh sb="0" eb="2">
      <t xml:space="preserve">ゴウケイ </t>
    </rPh>
    <phoneticPr fontId="14"/>
  </si>
  <si>
    <t>合計（その他抜き）</t>
    <rPh sb="0" eb="1">
      <t xml:space="preserve">ゴウケイ </t>
    </rPh>
    <rPh sb="6" eb="7">
      <t xml:space="preserve">ヌキ </t>
    </rPh>
    <phoneticPr fontId="14"/>
  </si>
  <si>
    <t>補助対象設備は○を選択</t>
    <rPh sb="0" eb="4">
      <t xml:space="preserve">ホジョタイショウ </t>
    </rPh>
    <rPh sb="4" eb="6">
      <t xml:space="preserve">セツビ </t>
    </rPh>
    <rPh sb="9" eb="11">
      <t xml:space="preserve">センタク </t>
    </rPh>
    <phoneticPr fontId="14"/>
  </si>
  <si>
    <t>CO2削減量（○のみ）</t>
    <rPh sb="3" eb="6">
      <t xml:space="preserve">サクゲンリョウ </t>
    </rPh>
    <phoneticPr fontId="14"/>
  </si>
  <si>
    <t>改修前
CO2</t>
    <rPh sb="0" eb="3">
      <t xml:space="preserve">カイシュウマエ </t>
    </rPh>
    <phoneticPr fontId="14"/>
  </si>
  <si>
    <t>BEI
①/③</t>
    <phoneticPr fontId="14"/>
  </si>
  <si>
    <t>CO2削減量
③-②</t>
    <rPh sb="3" eb="6">
      <t xml:space="preserve">サクゲンリョウ </t>
    </rPh>
    <phoneticPr fontId="14"/>
  </si>
  <si>
    <t>②CO2排出量[tCO2]</t>
    <rPh sb="4" eb="7">
      <t xml:space="preserve">ハイシュツリョウ </t>
    </rPh>
    <phoneticPr fontId="14"/>
  </si>
  <si>
    <t>③CO2排出量[tCO2]</t>
    <rPh sb="4" eb="7">
      <t xml:space="preserve">ハイシュツリョウ </t>
    </rPh>
    <phoneticPr fontId="14"/>
  </si>
  <si>
    <t>省エネ計算方法を選択</t>
    <rPh sb="0" eb="1">
      <t xml:space="preserve">ショウエネケイサンホウホウ </t>
    </rPh>
    <rPh sb="8" eb="10">
      <t xml:space="preserve">センタク </t>
    </rPh>
    <phoneticPr fontId="14"/>
  </si>
  <si>
    <t>選択肢</t>
    <rPh sb="0" eb="3">
      <t xml:space="preserve">センタクシ </t>
    </rPh>
    <phoneticPr fontId="14"/>
  </si>
  <si>
    <t>PAL*</t>
    <phoneticPr fontId="14"/>
  </si>
  <si>
    <t>基準値</t>
    <rPh sb="0" eb="3">
      <t xml:space="preserve">キジュンチ </t>
    </rPh>
    <phoneticPr fontId="14"/>
  </si>
  <si>
    <t>設計値</t>
    <rPh sb="0" eb="3">
      <t xml:space="preserve">セッケイチ </t>
    </rPh>
    <phoneticPr fontId="14"/>
  </si>
  <si>
    <t>　BPI</t>
    <phoneticPr fontId="14"/>
  </si>
  <si>
    <t>●設備</t>
    <rPh sb="1" eb="3">
      <t xml:space="preserve">セツビ ショウエネ ケイサン ケッカヲ カヒョウニ セイリ </t>
    </rPh>
    <phoneticPr fontId="14"/>
  </si>
  <si>
    <t>省エネ計算結果を下表に整理してください</t>
  </si>
  <si>
    <t>●外皮 （外皮改修を行いWEBプログラムを使用した場合のみ記入すること）</t>
    <rPh sb="1" eb="3">
      <t xml:space="preserve">ガイヒ </t>
    </rPh>
    <rPh sb="5" eb="7">
      <t xml:space="preserve">ガイヒ </t>
    </rPh>
    <rPh sb="7" eb="9">
      <t xml:space="preserve">カイシュウヲ </t>
    </rPh>
    <rPh sb="10" eb="11">
      <t xml:space="preserve">オコナイ </t>
    </rPh>
    <rPh sb="21" eb="23">
      <t xml:space="preserve">シヨウ </t>
    </rPh>
    <rPh sb="25" eb="27">
      <t xml:space="preserve">バアイノミ </t>
    </rPh>
    <rPh sb="29" eb="31">
      <t xml:space="preserve">キニュウ </t>
    </rPh>
    <phoneticPr fontId="14"/>
  </si>
  <si>
    <t>削減率は１５％以上必要</t>
    <rPh sb="0" eb="3">
      <t xml:space="preserve">サクゲンリツハ </t>
    </rPh>
    <rPh sb="7" eb="9">
      <t xml:space="preserve">イジョウ </t>
    </rPh>
    <rPh sb="9" eb="11">
      <t xml:space="preserve">ヒツヨウ </t>
    </rPh>
    <phoneticPr fontId="14"/>
  </si>
  <si>
    <r>
      <t>一次エネルギー消費量は</t>
    </r>
    <r>
      <rPr>
        <sz val="10"/>
        <color rgb="FFFF0000"/>
        <rFont val="Meiryo UI"/>
        <family val="2"/>
        <charset val="128"/>
      </rPr>
      <t>GJ</t>
    </r>
    <r>
      <rPr>
        <sz val="10"/>
        <color theme="1"/>
        <rFont val="Meiryo UI"/>
        <family val="2"/>
        <charset val="128"/>
      </rPr>
      <t>で入力してください</t>
    </r>
    <rPh sb="0" eb="2">
      <t>イチジ</t>
    </rPh>
    <rPh sb="14" eb="16">
      <t>ニュウリョク</t>
    </rPh>
    <phoneticPr fontId="14"/>
  </si>
  <si>
    <t>・補助対象となるものは、図面で具体的に図示してください（赤線で囲う等）</t>
    <rPh sb="15" eb="18">
      <t xml:space="preserve">グタイテキニ </t>
    </rPh>
    <phoneticPr fontId="14"/>
  </si>
  <si>
    <t>　省エネ計算結果を下表に整理してください</t>
    <rPh sb="1" eb="2">
      <t xml:space="preserve">ショウエネ </t>
    </rPh>
    <rPh sb="4" eb="8">
      <t xml:space="preserve">ケイサンケッカヲ </t>
    </rPh>
    <rPh sb="9" eb="11">
      <t xml:space="preserve">カヒョウニ </t>
    </rPh>
    <rPh sb="12" eb="14">
      <t xml:space="preserve">セイリ </t>
    </rPh>
    <phoneticPr fontId="14"/>
  </si>
  <si>
    <t>作業用・消さないでください</t>
    <rPh sb="0" eb="3">
      <t xml:space="preserve">サギョウヨウ </t>
    </rPh>
    <rPh sb="4" eb="5">
      <t xml:space="preserve">ケサナイデ </t>
    </rPh>
    <phoneticPr fontId="14"/>
  </si>
  <si>
    <t>この色のセルに入力してください</t>
    <rPh sb="2" eb="3">
      <t xml:space="preserve">イロノ </t>
    </rPh>
    <rPh sb="7" eb="9">
      <t>ニュウｒｙ</t>
    </rPh>
    <phoneticPr fontId="14"/>
  </si>
  <si>
    <t>【対象となる空き家の状態】</t>
    <rPh sb="1" eb="3">
      <t>タイショウ</t>
    </rPh>
    <rPh sb="10" eb="12">
      <t>ジョウタイ</t>
    </rPh>
    <phoneticPr fontId="2"/>
  </si>
  <si>
    <t>１．空き家の種類</t>
    <rPh sb="6" eb="8">
      <t>シュルイ</t>
    </rPh>
    <phoneticPr fontId="2"/>
  </si>
  <si>
    <t>【対象となる空き家の属性】</t>
    <rPh sb="1" eb="3">
      <t>タイショウ</t>
    </rPh>
    <rPh sb="10" eb="12">
      <t>ゾクセイ</t>
    </rPh>
    <phoneticPr fontId="2"/>
  </si>
  <si>
    <t>【空き家の改修計画】</t>
    <rPh sb="5" eb="9">
      <t>カイシュウケイカク</t>
    </rPh>
    <phoneticPr fontId="2"/>
  </si>
  <si>
    <t>【空き家の利活用計画】</t>
    <rPh sb="1" eb="4">
      <t>アキヤ</t>
    </rPh>
    <rPh sb="5" eb="8">
      <t>リカツヨウ</t>
    </rPh>
    <rPh sb="8" eb="10">
      <t>ケイカク</t>
    </rPh>
    <phoneticPr fontId="2"/>
  </si>
  <si>
    <t>改修後の空き家をどのように業務用施設として利活用していくかについて、その計画を記載してください</t>
    <rPh sb="0" eb="3">
      <t>カイシュウゴ</t>
    </rPh>
    <rPh sb="4" eb="6">
      <t>アキヤ</t>
    </rPh>
    <rPh sb="12" eb="15">
      <t>ギョウムヨウ</t>
    </rPh>
    <rPh sb="15" eb="17">
      <t>シセツ</t>
    </rPh>
    <rPh sb="20" eb="23">
      <t>リカツヨウ</t>
    </rPh>
    <rPh sb="35" eb="37">
      <t>ケイカク</t>
    </rPh>
    <rPh sb="38" eb="40">
      <t>キサイ</t>
    </rPh>
    <phoneticPr fontId="14"/>
  </si>
  <si>
    <t>市町村の空家等対策計画の中で、本事業の対象となる空き家の位置づけ</t>
    <rPh sb="0" eb="3">
      <t xml:space="preserve">シチョウソン </t>
    </rPh>
    <rPh sb="4" eb="11">
      <t>アキヤトウ</t>
    </rPh>
    <rPh sb="12" eb="13">
      <t xml:space="preserve">ナカデノ </t>
    </rPh>
    <rPh sb="15" eb="18">
      <t xml:space="preserve">ホンジギョウノ </t>
    </rPh>
    <rPh sb="19" eb="21">
      <t xml:space="preserve">タイショウトナル </t>
    </rPh>
    <rPh sb="24" eb="26">
      <t xml:space="preserve">アキヤ </t>
    </rPh>
    <rPh sb="27" eb="29">
      <t xml:space="preserve">イチヅケ </t>
    </rPh>
    <phoneticPr fontId="14"/>
  </si>
  <si>
    <t>②「１．空き家の種類」が空家等対策計画で対象とする空き家である</t>
    <rPh sb="4" eb="6">
      <t xml:space="preserve">アキヤノ </t>
    </rPh>
    <rPh sb="7" eb="9">
      <t xml:space="preserve">シュルイ </t>
    </rPh>
    <rPh sb="11" eb="18">
      <t>アキヤ</t>
    </rPh>
    <rPh sb="19" eb="21">
      <t xml:space="preserve">タイショウトスル </t>
    </rPh>
    <rPh sb="24" eb="26">
      <t xml:space="preserve">アキヤ </t>
    </rPh>
    <phoneticPr fontId="14"/>
  </si>
  <si>
    <t>CO2排出量原単位 0.579kg/kWh</t>
    <rPh sb="0" eb="3">
      <t>CO2</t>
    </rPh>
    <rPh sb="3" eb="6">
      <t xml:space="preserve">ハイシュツリョウ </t>
    </rPh>
    <rPh sb="6" eb="9">
      <t xml:space="preserve">ゲンタンイ </t>
    </rPh>
    <phoneticPr fontId="14"/>
  </si>
  <si>
    <t>CO2削減量</t>
    <rPh sb="3" eb="6">
      <t xml:space="preserve">サクゲンリョウ </t>
    </rPh>
    <phoneticPr fontId="14"/>
  </si>
  <si>
    <t>CO2削減率</t>
    <rPh sb="3" eb="6">
      <t xml:space="preserve">サクゲンリツ </t>
    </rPh>
    <phoneticPr fontId="14"/>
  </si>
  <si>
    <t>空き家事業省エネ計算の手引き</t>
    <rPh sb="0" eb="1">
      <t xml:space="preserve">アキヤ </t>
    </rPh>
    <rPh sb="3" eb="5">
      <t xml:space="preserve">ジギョウ </t>
    </rPh>
    <rPh sb="5" eb="6">
      <t xml:space="preserve">ショウエネ </t>
    </rPh>
    <rPh sb="8" eb="10">
      <t xml:space="preserve">ケイサンノ </t>
    </rPh>
    <rPh sb="11" eb="13">
      <t xml:space="preserve">テビキ </t>
    </rPh>
    <phoneticPr fontId="14"/>
  </si>
  <si>
    <t>↓</t>
    <phoneticPr fontId="14"/>
  </si>
  <si>
    <t>A</t>
    <phoneticPr fontId="14"/>
  </si>
  <si>
    <t>B</t>
    <phoneticPr fontId="14"/>
  </si>
  <si>
    <t>百貨店、マーケット、専門店、サービス業の店舗等</t>
    <rPh sb="10" eb="13">
      <t xml:space="preserve">センモンテｎ </t>
    </rPh>
    <rPh sb="20" eb="22">
      <t xml:space="preserve">テンポ </t>
    </rPh>
    <phoneticPr fontId="14"/>
  </si>
  <si>
    <t>１．空き家改修の省エネ計算の考え方</t>
    <rPh sb="2" eb="3">
      <t xml:space="preserve">アキヤ </t>
    </rPh>
    <rPh sb="5" eb="7">
      <t xml:space="preserve">カイシュウノ </t>
    </rPh>
    <rPh sb="8" eb="9">
      <t xml:space="preserve">ショウエネケイサン </t>
    </rPh>
    <rPh sb="14" eb="15">
      <t xml:space="preserve">カンガエカタ </t>
    </rPh>
    <phoneticPr fontId="14"/>
  </si>
  <si>
    <t>地域
区分</t>
    <rPh sb="0" eb="4">
      <t>チイキ</t>
    </rPh>
    <phoneticPr fontId="14"/>
  </si>
  <si>
    <t>WEBプログラムによる計算</t>
    <rPh sb="11" eb="13">
      <t xml:space="preserve">ケイサｎ </t>
    </rPh>
    <phoneticPr fontId="14"/>
  </si>
  <si>
    <t>用途（具体的に記入）</t>
    <rPh sb="0" eb="2">
      <t xml:space="preserve">ヨウト </t>
    </rPh>
    <rPh sb="3" eb="6">
      <t xml:space="preserve">グタイテキニ </t>
    </rPh>
    <rPh sb="7" eb="9">
      <t xml:space="preserve">キニュウ </t>
    </rPh>
    <phoneticPr fontId="14"/>
  </si>
  <si>
    <t>「空き家事業省エネ計算の手引き」から</t>
    <rPh sb="1" eb="2">
      <t xml:space="preserve">アキヤ </t>
    </rPh>
    <rPh sb="4" eb="6">
      <t xml:space="preserve">ジギョウ </t>
    </rPh>
    <rPh sb="6" eb="7">
      <t xml:space="preserve">ショウエネ </t>
    </rPh>
    <rPh sb="9" eb="11">
      <t xml:space="preserve">ケイサンノ </t>
    </rPh>
    <rPh sb="12" eb="14">
      <t xml:space="preserve">テビキ </t>
    </rPh>
    <phoneticPr fontId="14"/>
  </si>
  <si>
    <t>●提出書類</t>
    <rPh sb="1" eb="3">
      <t xml:space="preserve">テイシュツ </t>
    </rPh>
    <rPh sb="3" eb="5">
      <t xml:space="preserve">ショルイ </t>
    </rPh>
    <phoneticPr fontId="14"/>
  </si>
  <si>
    <t>※まずはじめに「空き家事業省エネ計算の手引き」シートをご確認ください</t>
    <rPh sb="8" eb="9">
      <t xml:space="preserve">アキヤジギョウ </t>
    </rPh>
    <rPh sb="13" eb="14">
      <t xml:space="preserve">ショウエネ </t>
    </rPh>
    <rPh sb="16" eb="18">
      <t xml:space="preserve">ケイサンノ </t>
    </rPh>
    <rPh sb="19" eb="21">
      <t xml:space="preserve">テビキ </t>
    </rPh>
    <phoneticPr fontId="14"/>
  </si>
  <si>
    <t>「空き家事業省エネ計算の手引き」シートを確認の上、</t>
    <rPh sb="1" eb="2">
      <t>アキヤ</t>
    </rPh>
    <rPh sb="6" eb="7">
      <t xml:space="preserve">ショウエネケイサンノテビキ </t>
    </rPh>
    <rPh sb="20" eb="22">
      <t xml:space="preserve">カクニｎ </t>
    </rPh>
    <phoneticPr fontId="2"/>
  </si>
  <si>
    <t>用途を具体的に</t>
    <rPh sb="0" eb="2">
      <t xml:space="preserve">ヨウト </t>
    </rPh>
    <rPh sb="3" eb="6">
      <t>グタイテ</t>
    </rPh>
    <phoneticPr fontId="14"/>
  </si>
  <si>
    <t>消費電力
[W]</t>
    <rPh sb="0" eb="4">
      <t xml:space="preserve">ショウヒデンリョク </t>
    </rPh>
    <phoneticPr fontId="14"/>
  </si>
  <si>
    <t>※行は必要に応じて追加してください</t>
    <rPh sb="1" eb="2">
      <t xml:space="preserve">ギョウハ </t>
    </rPh>
    <rPh sb="3" eb="5">
      <t xml:space="preserve">ヒツヨウニオウジテ </t>
    </rPh>
    <rPh sb="9" eb="11">
      <t xml:space="preserve">ツイカシテ </t>
    </rPh>
    <phoneticPr fontId="14"/>
  </si>
  <si>
    <t>・下表は実態に合わせ行や項目の追加、改ページ等、適宜修正して使用してください</t>
    <rPh sb="0" eb="1">
      <t>・</t>
    </rPh>
    <rPh sb="1" eb="3">
      <t xml:space="preserve">カヒョウハ </t>
    </rPh>
    <rPh sb="4" eb="6">
      <t xml:space="preserve">ジッタイニアワセ </t>
    </rPh>
    <rPh sb="10" eb="11">
      <t xml:space="preserve">ギョウノツイカ </t>
    </rPh>
    <rPh sb="12" eb="14">
      <t xml:space="preserve">コウモク </t>
    </rPh>
    <rPh sb="18" eb="19">
      <t xml:space="preserve">カイページ </t>
    </rPh>
    <rPh sb="22" eb="23">
      <t xml:space="preserve">トウ </t>
    </rPh>
    <rPh sb="24" eb="26">
      <t xml:space="preserve">テキギ </t>
    </rPh>
    <rPh sb="26" eb="28">
      <t xml:space="preserve">シュウセイシテ </t>
    </rPh>
    <rPh sb="30" eb="32">
      <t>シヨウシテクダサイ。</t>
    </rPh>
    <phoneticPr fontId="14"/>
  </si>
  <si>
    <t>断熱材の名称</t>
    <rPh sb="0" eb="3">
      <t xml:space="preserve">ダンネツザイノ </t>
    </rPh>
    <rPh sb="4" eb="6">
      <t>メイシ_x0000__x0000__x0003__x0008__x0004__x0002__x000E__x0007__x0001_</t>
    </rPh>
    <phoneticPr fontId="14"/>
  </si>
  <si>
    <t>別添４のとおり</t>
    <rPh sb="0" eb="2">
      <t>ベッテン</t>
    </rPh>
    <phoneticPr fontId="2"/>
  </si>
  <si>
    <t>CO2削減量</t>
    <rPh sb="3" eb="6">
      <t>サクゲ</t>
    </rPh>
    <phoneticPr fontId="2"/>
  </si>
  <si>
    <t>＊　「別添４のとおり」と記入し、算定根拠と算定に使用した各々の設定根拠・引用元に係る具体的資料を添付すること。</t>
    <phoneticPr fontId="2"/>
  </si>
  <si>
    <t>COP冷房</t>
    <rPh sb="3" eb="5">
      <t xml:space="preserve">レイボウ </t>
    </rPh>
    <phoneticPr fontId="14"/>
  </si>
  <si>
    <t>COP暖房</t>
    <rPh sb="3" eb="5">
      <t xml:space="preserve">ダンボウ </t>
    </rPh>
    <phoneticPr fontId="14"/>
  </si>
  <si>
    <t>別添４　省エネ計算結果</t>
    <rPh sb="0" eb="2">
      <t xml:space="preserve">ベッテン </t>
    </rPh>
    <phoneticPr fontId="14"/>
  </si>
  <si>
    <t>代表者名</t>
    <rPh sb="0" eb="3">
      <t>ダイヒョウシャ</t>
    </rPh>
    <rPh sb="3" eb="4">
      <t>メイ</t>
    </rPh>
    <phoneticPr fontId="2"/>
  </si>
  <si>
    <t>担当者名</t>
    <rPh sb="0" eb="4">
      <t>タントウシャメイ</t>
    </rPh>
    <phoneticPr fontId="2"/>
  </si>
  <si>
    <t>別添３</t>
    <rPh sb="0" eb="2">
      <t xml:space="preserve">ベッテン </t>
    </rPh>
    <phoneticPr fontId="14"/>
  </si>
  <si>
    <t>別添２　空き家の利活用計画</t>
    <rPh sb="0" eb="2">
      <t xml:space="preserve">ベッテン </t>
    </rPh>
    <rPh sb="8" eb="11">
      <t>リカツヨウ</t>
    </rPh>
    <rPh sb="11" eb="13">
      <t>ケイカク</t>
    </rPh>
    <phoneticPr fontId="2"/>
  </si>
  <si>
    <t>※代表者のメールアドレスは任意</t>
    <rPh sb="1" eb="4">
      <t>ダイヒョウシャ</t>
    </rPh>
    <rPh sb="13" eb="15">
      <t>ニンイ</t>
    </rPh>
    <phoneticPr fontId="2"/>
  </si>
  <si>
    <t>住所</t>
    <rPh sb="0" eb="2">
      <t>ジュウショ</t>
    </rPh>
    <phoneticPr fontId="2"/>
  </si>
  <si>
    <t>③空家等対策計画が策定されていない</t>
    <rPh sb="1" eb="3">
      <t>アキヤ</t>
    </rPh>
    <rPh sb="3" eb="4">
      <t>トウ</t>
    </rPh>
    <rPh sb="4" eb="6">
      <t>タイサク</t>
    </rPh>
    <rPh sb="6" eb="8">
      <t>ケイカク</t>
    </rPh>
    <rPh sb="9" eb="11">
      <t>サクテイ</t>
    </rPh>
    <phoneticPr fontId="14"/>
  </si>
  <si>
    <t>＊　別添3に補助事業により導入する設備等の概要（内容・規模等）を記入する。</t>
    <phoneticPr fontId="2"/>
  </si>
  <si>
    <t>＊　本補助事業に要する経費を支払うための資金の調達計画及び調達方法を記入すること</t>
    <rPh sb="2" eb="3">
      <t>ホン</t>
    </rPh>
    <phoneticPr fontId="2"/>
  </si>
  <si>
    <t>工事</t>
    <phoneticPr fontId="2"/>
  </si>
  <si>
    <t>自社製品の調達</t>
    <rPh sb="0" eb="2">
      <t>ジシャ</t>
    </rPh>
    <rPh sb="2" eb="4">
      <t>セイヒン</t>
    </rPh>
    <rPh sb="5" eb="7">
      <t>チョウタツ</t>
    </rPh>
    <phoneticPr fontId="2"/>
  </si>
  <si>
    <t>＊　導入する設備のメンテナンス、保守計画を記入する。</t>
    <rPh sb="2" eb="4">
      <t>ドウニュウ</t>
    </rPh>
    <rPh sb="6" eb="8">
      <t>セツビ</t>
    </rPh>
    <rPh sb="16" eb="18">
      <t>ホシュ</t>
    </rPh>
    <rPh sb="18" eb="20">
      <t>ケイカク</t>
    </rPh>
    <rPh sb="21" eb="23">
      <t>キニュウ</t>
    </rPh>
    <phoneticPr fontId="2"/>
  </si>
  <si>
    <t>＜ＥＭＳや計測器を導入する場合のエネルギー管理計画＞　EMSを導入する場合は記載必須</t>
    <rPh sb="38" eb="40">
      <t>キサイ</t>
    </rPh>
    <rPh sb="40" eb="42">
      <t>ヒッス</t>
    </rPh>
    <phoneticPr fontId="2"/>
  </si>
  <si>
    <t>（増築分）</t>
    <rPh sb="1" eb="3">
      <t>ゾウチク</t>
    </rPh>
    <rPh sb="3" eb="4">
      <t>ブン</t>
    </rPh>
    <phoneticPr fontId="14"/>
  </si>
  <si>
    <t>※増築がある場合のみ記入</t>
    <rPh sb="1" eb="3">
      <t>ゾウチク</t>
    </rPh>
    <rPh sb="6" eb="8">
      <t>バアイ</t>
    </rPh>
    <rPh sb="10" eb="12">
      <t>キニュウ</t>
    </rPh>
    <phoneticPr fontId="14"/>
  </si>
  <si>
    <t>300㎡以上の空き家は、市町村の空家等対策計画を提出すること（増築部分を含む非住宅面積）</t>
    <rPh sb="4" eb="6">
      <t xml:space="preserve">イジョウノ </t>
    </rPh>
    <rPh sb="7" eb="8">
      <t xml:space="preserve">アキヤ </t>
    </rPh>
    <rPh sb="12" eb="15">
      <t xml:space="preserve">シチョウソンノ </t>
    </rPh>
    <rPh sb="16" eb="23">
      <t>アキヤ</t>
    </rPh>
    <rPh sb="24" eb="26">
      <t xml:space="preserve">テイシュツスルコト </t>
    </rPh>
    <rPh sb="31" eb="33">
      <t>ゾウチク</t>
    </rPh>
    <rPh sb="33" eb="35">
      <t>ブブン</t>
    </rPh>
    <rPh sb="36" eb="37">
      <t>フク</t>
    </rPh>
    <rPh sb="38" eb="39">
      <t>ヒ</t>
    </rPh>
    <rPh sb="39" eb="41">
      <t>ジュウタク</t>
    </rPh>
    <rPh sb="41" eb="43">
      <t>メンセキ</t>
    </rPh>
    <phoneticPr fontId="14"/>
  </si>
  <si>
    <t>＊　事業の実施スケジュール（工程表・別紙可）を記入する。
＊　実施スケジュールは、申請、契約、施工開始、施工完了、検収、支払完了予定日等を記載すること。</t>
    <rPh sb="18" eb="20">
      <t>ベッシ</t>
    </rPh>
    <rPh sb="20" eb="21">
      <t>カ</t>
    </rPh>
    <phoneticPr fontId="2"/>
  </si>
  <si>
    <t>●BELS評価の有無</t>
    <rPh sb="5" eb="7">
      <t>ヒョウカ</t>
    </rPh>
    <rPh sb="8" eb="10">
      <t>ウム</t>
    </rPh>
    <phoneticPr fontId="14"/>
  </si>
  <si>
    <t>・別添１～５及び添付資料</t>
    <rPh sb="1" eb="3">
      <t>ベッテン</t>
    </rPh>
    <rPh sb="6" eb="7">
      <t>オヨ</t>
    </rPh>
    <rPh sb="8" eb="10">
      <t>テンプ</t>
    </rPh>
    <rPh sb="10" eb="12">
      <t>シリョウ</t>
    </rPh>
    <phoneticPr fontId="2"/>
  </si>
  <si>
    <t>【BELS評価の有無】</t>
  </si>
  <si>
    <t>【省エネ計算の方法】</t>
    <rPh sb="1" eb="2">
      <t>ショウ</t>
    </rPh>
    <rPh sb="4" eb="6">
      <t>ケイサン</t>
    </rPh>
    <rPh sb="7" eb="9">
      <t>ホウホウ</t>
    </rPh>
    <phoneticPr fontId="2"/>
  </si>
  <si>
    <t>CO2削減量×法定耐用年数</t>
    <rPh sb="3" eb="6">
      <t>サクゲンリョウ</t>
    </rPh>
    <rPh sb="7" eb="13">
      <t>ホウテイタイヨウネンスウ</t>
    </rPh>
    <phoneticPr fontId="2"/>
  </si>
  <si>
    <t>＊　プルダウンから選択</t>
    <phoneticPr fontId="2"/>
  </si>
  <si>
    <t>※空き家の申請時点の所有者を記入すること。</t>
    <rPh sb="1" eb="2">
      <t>ア</t>
    </rPh>
    <rPh sb="3" eb="4">
      <t>ヤ</t>
    </rPh>
    <rPh sb="5" eb="7">
      <t>シンセイ</t>
    </rPh>
    <rPh sb="7" eb="9">
      <t>ジテン</t>
    </rPh>
    <rPh sb="10" eb="13">
      <t>ショユウシャ</t>
    </rPh>
    <rPh sb="14" eb="16">
      <t>キニュウ</t>
    </rPh>
    <phoneticPr fontId="2"/>
  </si>
  <si>
    <t>　交付決定までに空き家を利活用する法人が空き家の所有権を有すること。</t>
    <rPh sb="1" eb="3">
      <t>コウフ</t>
    </rPh>
    <rPh sb="3" eb="5">
      <t>ケッテイ</t>
    </rPh>
    <rPh sb="8" eb="9">
      <t>ア</t>
    </rPh>
    <rPh sb="10" eb="11">
      <t>ヤ</t>
    </rPh>
    <rPh sb="12" eb="15">
      <t>リカツヨウ</t>
    </rPh>
    <rPh sb="17" eb="19">
      <t>ホウジン</t>
    </rPh>
    <rPh sb="20" eb="21">
      <t>ア</t>
    </rPh>
    <rPh sb="22" eb="23">
      <t>ヤ</t>
    </rPh>
    <rPh sb="24" eb="27">
      <t>ショユウケン</t>
    </rPh>
    <rPh sb="28" eb="29">
      <t>ユウ</t>
    </rPh>
    <phoneticPr fontId="2"/>
  </si>
  <si>
    <t>事業者（法人）名・役職名</t>
    <rPh sb="0" eb="2">
      <t>ジギョウ</t>
    </rPh>
    <rPh sb="2" eb="3">
      <t>シャ</t>
    </rPh>
    <rPh sb="4" eb="6">
      <t>ホウジン</t>
    </rPh>
    <rPh sb="7" eb="8">
      <t>メイ</t>
    </rPh>
    <rPh sb="9" eb="12">
      <t>ヤクショクメイ</t>
    </rPh>
    <phoneticPr fontId="2"/>
  </si>
  <si>
    <t>※代表者と住所が違う場合は必ず住所欄に記入すること。担当者のメールアドレスは必須</t>
    <phoneticPr fontId="2"/>
  </si>
  <si>
    <t>※申請時に個人所有の空き家で、交付決定までに所有者となる法人は本欄に記載</t>
    <rPh sb="1" eb="4">
      <t>シンセイジ</t>
    </rPh>
    <rPh sb="5" eb="7">
      <t>コジン</t>
    </rPh>
    <rPh sb="7" eb="9">
      <t>ショユウ</t>
    </rPh>
    <rPh sb="10" eb="11">
      <t>ア</t>
    </rPh>
    <rPh sb="12" eb="13">
      <t>ヤ</t>
    </rPh>
    <rPh sb="15" eb="17">
      <t>コウフ</t>
    </rPh>
    <rPh sb="17" eb="19">
      <t>ケッテイ</t>
    </rPh>
    <phoneticPr fontId="2"/>
  </si>
  <si>
    <t>・ランニングコスト計算書、工程表 （別紙の場合）</t>
    <rPh sb="9" eb="12">
      <t>ケイサンショ</t>
    </rPh>
    <rPh sb="18" eb="20">
      <t>ベッシ</t>
    </rPh>
    <rPh sb="21" eb="23">
      <t>バアイ</t>
    </rPh>
    <phoneticPr fontId="2"/>
  </si>
  <si>
    <t>＊　補助事業の公益的性格について具体的に記入する。併せて、資金回収年数を、次の計算式により算出する。
【資金回収年数 ＝ 補助対象経費に係る自己負担額※ ÷ 年間ランニングコスト減少額 】
なお、この試算に用いた「ランニングコストの減少額」の計算書を添付すること。
※１　補助対象経費に係わる自己負担額 ＝ 別紙２の所要経費欄(4)の額 － 別紙２の所要経費欄(8)の額
※２　複数年度の自己負担額は全年度の合計額とする。</t>
    <rPh sb="79" eb="81">
      <t>ネンカン</t>
    </rPh>
    <rPh sb="200" eb="201">
      <t>ゼン</t>
    </rPh>
    <rPh sb="201" eb="203">
      <t>ネンド</t>
    </rPh>
    <phoneticPr fontId="2"/>
  </si>
  <si>
    <t>tCO2/年</t>
    <rPh sb="5" eb="6">
      <t>ネン</t>
    </rPh>
    <phoneticPr fontId="2"/>
  </si>
  <si>
    <t>　エネルギー起源CO2の排出削減量[tCO2/年]×法定耐用年数[年]）</t>
  </si>
  <si>
    <t>　　　　　　　　　　　　　　　　　 量[tCO2/年]×法定耐用年数[年] ＋ 設備Ｂの年間のｴﾈﾙｷﾞｰ起源CO2の排出削</t>
  </si>
  <si>
    <t>　　　　　　　　　　　　　　　　　 減量[tCO2/年]×法定耐用年数[年]）</t>
  </si>
  <si>
    <t>CO2削減量[tCO2/年]</t>
    <rPh sb="3" eb="6">
      <t xml:space="preserve">サクゲンリョウ </t>
    </rPh>
    <phoneticPr fontId="2"/>
  </si>
  <si>
    <t>tCO2</t>
  </si>
  <si>
    <t>円／tCO2</t>
    <rPh sb="0" eb="1">
      <t>エン</t>
    </rPh>
    <phoneticPr fontId="2"/>
  </si>
  <si>
    <t>　     CO2削減コスト[円／tCO2]＝補助対象経費の支出予定額[円]÷（設備Ａの年間のｴﾈﾙｷﾞｰ起源CO2の排出削減</t>
  </si>
  <si>
    <t>【CO2削減効果】</t>
    <rPh sb="4" eb="6">
      <t>サクゲン</t>
    </rPh>
    <rPh sb="6" eb="8">
      <t>コウカ</t>
    </rPh>
    <phoneticPr fontId="2"/>
  </si>
  <si>
    <t>【CO2削減効果の算定根拠】</t>
    <rPh sb="4" eb="6">
      <t>サクゲン</t>
    </rPh>
    <rPh sb="6" eb="8">
      <t>コウカ</t>
    </rPh>
    <rPh sb="9" eb="11">
      <t>サンテイ</t>
    </rPh>
    <rPh sb="11" eb="13">
      <t>コンキョ</t>
    </rPh>
    <phoneticPr fontId="2"/>
  </si>
  <si>
    <t>【CO2削減コスト・算定根拠】</t>
    <rPh sb="4" eb="6">
      <t>サクゲン</t>
    </rPh>
    <rPh sb="10" eb="12">
      <t>サンテイ</t>
    </rPh>
    <rPh sb="12" eb="14">
      <t>コンキョ</t>
    </rPh>
    <phoneticPr fontId="2"/>
  </si>
  <si>
    <t>＊　【CO2削減効果】の「（１）事業による直接効果」に記入したCO2削減量１トンを削減するために必要なコスト（円／tCO2）を、次の計算式を用いて算出する。</t>
  </si>
  <si>
    <t>　CO2削減コスト[円／tCO2]＝補助対象経費の支出予定額[円]（別紙２－３の所要経費欄(4)の額）÷（年間の</t>
    <rPh sb="34" eb="36">
      <t>ベッシ</t>
    </rPh>
    <phoneticPr fontId="2"/>
  </si>
  <si>
    <t>総CO2削減量（年間CO2削減量×耐用年数）</t>
    <rPh sb="0" eb="1">
      <t>ソウ</t>
    </rPh>
    <rPh sb="4" eb="6">
      <t>サクゲン</t>
    </rPh>
    <rPh sb="6" eb="7">
      <t>リョウ</t>
    </rPh>
    <rPh sb="8" eb="10">
      <t xml:space="preserve">ネンカン </t>
    </rPh>
    <rPh sb="13" eb="16">
      <t xml:space="preserve">サクゲンリョウ </t>
    </rPh>
    <rPh sb="17" eb="21">
      <t xml:space="preserve">タイヨウネンスウ </t>
    </rPh>
    <phoneticPr fontId="6"/>
  </si>
  <si>
    <t>CO2排出量１トンを削減するために必要なコスト</t>
    <rPh sb="3" eb="5">
      <t>ハイシュツ</t>
    </rPh>
    <rPh sb="5" eb="6">
      <t>リョウ</t>
    </rPh>
    <rPh sb="10" eb="12">
      <t>サクゲン</t>
    </rPh>
    <rPh sb="17" eb="19">
      <t>ヒツヨウ</t>
    </rPh>
    <phoneticPr fontId="6"/>
  </si>
  <si>
    <t>※補助対象設備の計測に限る</t>
    <rPh sb="1" eb="3">
      <t>ホジョ</t>
    </rPh>
    <rPh sb="3" eb="5">
      <t>タイショウ</t>
    </rPh>
    <rPh sb="5" eb="7">
      <t>セツビ</t>
    </rPh>
    <rPh sb="8" eb="10">
      <t>ケイソク</t>
    </rPh>
    <rPh sb="11" eb="12">
      <t>カギ</t>
    </rPh>
    <phoneticPr fontId="2"/>
  </si>
  <si>
    <t>延べ面積</t>
    <rPh sb="0" eb="1">
      <t>ノ</t>
    </rPh>
    <rPh sb="2" eb="4">
      <t>メンセキ</t>
    </rPh>
    <phoneticPr fontId="14"/>
  </si>
  <si>
    <t>２．空き家状態の開始時期</t>
    <rPh sb="5" eb="7">
      <t>ジョウタイ</t>
    </rPh>
    <rPh sb="8" eb="10">
      <t>カイシ</t>
    </rPh>
    <rPh sb="10" eb="12">
      <t>ジキ</t>
    </rPh>
    <phoneticPr fontId="2"/>
  </si>
  <si>
    <t>月～</t>
    <rPh sb="0" eb="1">
      <t>ガツ</t>
    </rPh>
    <phoneticPr fontId="14"/>
  </si>
  <si>
    <t>※証拠となる書類を提出すること。申請時点からさかのぼって1年以上空き家状態であること</t>
    <rPh sb="16" eb="18">
      <t>シンセイ</t>
    </rPh>
    <rPh sb="18" eb="20">
      <t>ジテン</t>
    </rPh>
    <rPh sb="29" eb="32">
      <t>ネンイジョウ</t>
    </rPh>
    <rPh sb="32" eb="33">
      <t>ア</t>
    </rPh>
    <rPh sb="34" eb="35">
      <t>ヤ</t>
    </rPh>
    <rPh sb="35" eb="37">
      <t>ジョウタイ</t>
    </rPh>
    <phoneticPr fontId="14"/>
  </si>
  <si>
    <t>①空き家の所在地が空家等対策計画で定める対象地域と合致している</t>
    <rPh sb="1" eb="3">
      <t xml:space="preserve">アキヤノ </t>
    </rPh>
    <rPh sb="5" eb="8">
      <t>ショザイチ</t>
    </rPh>
    <rPh sb="8" eb="15">
      <t>アキヤトウ</t>
    </rPh>
    <rPh sb="16" eb="17">
      <t xml:space="preserve">サダメル </t>
    </rPh>
    <rPh sb="19" eb="23">
      <t xml:space="preserve">タイショウチイキト </t>
    </rPh>
    <rPh sb="24" eb="26">
      <t xml:space="preserve">ガッチシテイル </t>
    </rPh>
    <phoneticPr fontId="14"/>
  </si>
  <si>
    <t>延べ面積は原則、建築物省エネ法第7条にもとづく省エネルギー性能表示制度において評価対象となる部分</t>
    <rPh sb="5" eb="7">
      <t>ゲンソク</t>
    </rPh>
    <rPh sb="8" eb="12">
      <t>ケンチクブツショウ</t>
    </rPh>
    <rPh sb="14" eb="16">
      <t>ホウダイ</t>
    </rPh>
    <rPh sb="17" eb="18">
      <t>ジョウ</t>
    </rPh>
    <rPh sb="23" eb="24">
      <t>ショウ</t>
    </rPh>
    <rPh sb="29" eb="35">
      <t>セイノウヒョウジセイド</t>
    </rPh>
    <rPh sb="39" eb="43">
      <t>ヒョウカタイショウ</t>
    </rPh>
    <rPh sb="46" eb="48">
      <t>ブブン</t>
    </rPh>
    <phoneticPr fontId="14"/>
  </si>
  <si>
    <t>④増築部を含む非住宅面積が300㎡未満である</t>
    <rPh sb="1" eb="3">
      <t>ゾウチク</t>
    </rPh>
    <rPh sb="3" eb="4">
      <t>ブ</t>
    </rPh>
    <rPh sb="5" eb="6">
      <t>フク</t>
    </rPh>
    <rPh sb="7" eb="8">
      <t>ヒ</t>
    </rPh>
    <rPh sb="8" eb="10">
      <t>ジュウタク</t>
    </rPh>
    <rPh sb="10" eb="12">
      <t>メンセキ</t>
    </rPh>
    <rPh sb="17" eb="19">
      <t>ミマン</t>
    </rPh>
    <phoneticPr fontId="14"/>
  </si>
  <si>
    <t>原則、建築物省エネ法第7条にもとづく省エネルギー性能表示制度において評価対象となる部分</t>
    <phoneticPr fontId="14"/>
  </si>
  <si>
    <t>改修前（基準値）</t>
    <rPh sb="0" eb="3">
      <t xml:space="preserve">カイシュウマエ </t>
    </rPh>
    <rPh sb="4" eb="7">
      <t xml:space="preserve">キジュンチ </t>
    </rPh>
    <phoneticPr fontId="14"/>
  </si>
  <si>
    <t>改修後（設計値）</t>
    <rPh sb="0" eb="3">
      <t xml:space="preserve">カイシュウゴ </t>
    </rPh>
    <rPh sb="4" eb="7">
      <t xml:space="preserve">セッケイチ </t>
    </rPh>
    <phoneticPr fontId="14"/>
  </si>
  <si>
    <t>BELS評価は建物全体で省エネ基準を満足する必要があるため注意すること</t>
    <rPh sb="4" eb="6">
      <t xml:space="preserve">ヒョウカ </t>
    </rPh>
    <rPh sb="7" eb="11">
      <t xml:space="preserve">タテモノゼンタイデ </t>
    </rPh>
    <rPh sb="12" eb="13">
      <t xml:space="preserve">ショウエネ </t>
    </rPh>
    <rPh sb="15" eb="17">
      <t xml:space="preserve">キジュｎ </t>
    </rPh>
    <rPh sb="18" eb="20">
      <t xml:space="preserve">マンゾクスル </t>
    </rPh>
    <rPh sb="22" eb="24">
      <t xml:space="preserve">ヒツヨウガアルタメ </t>
    </rPh>
    <rPh sb="29" eb="31">
      <t xml:space="preserve">チュウイスルコト </t>
    </rPh>
    <phoneticPr fontId="14"/>
  </si>
  <si>
    <t>２．各計算方法の説明</t>
    <rPh sb="3" eb="7">
      <t xml:space="preserve">ケイサンホウホウ </t>
    </rPh>
    <rPh sb="8" eb="10">
      <t xml:space="preserve">セツメイ </t>
    </rPh>
    <phoneticPr fontId="14"/>
  </si>
  <si>
    <t>・建築物省エネ法の適判または届け出対象となる場合はWEBプログラムを使用すること</t>
    <rPh sb="1" eb="5">
      <t>ケンチク</t>
    </rPh>
    <rPh sb="7" eb="8">
      <t xml:space="preserve">ホウノ </t>
    </rPh>
    <rPh sb="9" eb="11">
      <t xml:space="preserve">テキハン </t>
    </rPh>
    <rPh sb="14" eb="15">
      <t xml:space="preserve">トドケデ </t>
    </rPh>
    <rPh sb="17" eb="19">
      <t xml:space="preserve">タイショウトナル </t>
    </rPh>
    <rPh sb="22" eb="24">
      <t xml:space="preserve">バアイハ </t>
    </rPh>
    <rPh sb="34" eb="36">
      <t xml:space="preserve">シヨウ </t>
    </rPh>
    <phoneticPr fontId="14"/>
  </si>
  <si>
    <t>・外皮を改修する場合は、WEBプログラムの使用を必須とする</t>
    <rPh sb="1" eb="3">
      <t>ガイヒ</t>
    </rPh>
    <rPh sb="4" eb="6">
      <t>カイシュウ</t>
    </rPh>
    <rPh sb="8" eb="10">
      <t>バアイ</t>
    </rPh>
    <rPh sb="12" eb="23">
      <t>webプログラムノシヨウ</t>
    </rPh>
    <rPh sb="24" eb="26">
      <t>ヒッス</t>
    </rPh>
    <phoneticPr fontId="14"/>
  </si>
  <si>
    <t>WEBプログラム（標準入力法または主要室入力法）を用い、省エネ計算を行う
※改修前を基準一次消費エネルギー、改修後を設計一次消費エネルギーとする</t>
    <rPh sb="9" eb="14">
      <t xml:space="preserve">ヒョウジュンニュウリョクホウ </t>
    </rPh>
    <rPh sb="17" eb="23">
      <t xml:space="preserve">シュヨウシツニュウリョクホウ </t>
    </rPh>
    <rPh sb="25" eb="26">
      <t xml:space="preserve">モチイ </t>
    </rPh>
    <rPh sb="28" eb="29">
      <t xml:space="preserve">ショウエネ </t>
    </rPh>
    <rPh sb="31" eb="33">
      <t xml:space="preserve">ケイサンヲ </t>
    </rPh>
    <rPh sb="34" eb="35">
      <t xml:space="preserve">オコナウ </t>
    </rPh>
    <phoneticPr fontId="14"/>
  </si>
  <si>
    <t>A、Bいずれかの計算方法で計算し、別添４省エネ計算結果に整理してください</t>
    <rPh sb="8" eb="12">
      <t xml:space="preserve">ケイサンホウホウデ </t>
    </rPh>
    <rPh sb="13" eb="15">
      <t xml:space="preserve">ケイサｎ </t>
    </rPh>
    <rPh sb="17" eb="19">
      <t xml:space="preserve">ベッテン </t>
    </rPh>
    <rPh sb="20" eb="21">
      <t xml:space="preserve">ショウエネケイサン </t>
    </rPh>
    <rPh sb="25" eb="27">
      <t xml:space="preserve">ケッカ </t>
    </rPh>
    <rPh sb="28" eb="30">
      <t>セイリシタウエデ、</t>
    </rPh>
    <phoneticPr fontId="2"/>
  </si>
  <si>
    <t>A　WEBプログラムによる計算</t>
    <rPh sb="2" eb="6">
      <t xml:space="preserve">ヨウトヘンコウ </t>
    </rPh>
    <rPh sb="7" eb="8">
      <t xml:space="preserve">トモナイ ヒョウジュンセツビヲ リヨウシタ ショウエネ ケイサンヲ </t>
    </rPh>
    <phoneticPr fontId="14"/>
  </si>
  <si>
    <t>「A　WEBプログラムを使用」した場合は、下表全てに入力してください</t>
    <rPh sb="12" eb="14">
      <t xml:space="preserve">シヨウ </t>
    </rPh>
    <rPh sb="17" eb="19">
      <t>バアイハ、</t>
    </rPh>
    <rPh sb="21" eb="23">
      <t xml:space="preserve">カヒョウ </t>
    </rPh>
    <rPh sb="23" eb="24">
      <t xml:space="preserve">スベテヲ </t>
    </rPh>
    <rPh sb="26" eb="28">
      <t xml:space="preserve">ニュウリョク </t>
    </rPh>
    <phoneticPr fontId="14"/>
  </si>
  <si>
    <t>Bで省エネ計算をされた場合は、補助対象設備の区分のみ、省エネ計算を入力してください</t>
    <rPh sb="2" eb="3">
      <t xml:space="preserve">ショウエネ </t>
    </rPh>
    <rPh sb="5" eb="7">
      <t xml:space="preserve">ケイサンヲ </t>
    </rPh>
    <rPh sb="11" eb="13">
      <t>バアイハ、</t>
    </rPh>
    <rPh sb="15" eb="21">
      <t xml:space="preserve">ホジョタイショウセツビ </t>
    </rPh>
    <rPh sb="22" eb="24">
      <t xml:space="preserve">クブン </t>
    </rPh>
    <rPh sb="27" eb="28">
      <t xml:space="preserve">ショウエネ </t>
    </rPh>
    <rPh sb="30" eb="32">
      <t xml:space="preserve">ケイサンケックォ </t>
    </rPh>
    <rPh sb="33" eb="35">
      <t xml:space="preserve">ニュウリョク </t>
    </rPh>
    <phoneticPr fontId="14"/>
  </si>
  <si>
    <t>補助対象設備のみで比較する</t>
    <rPh sb="0" eb="6">
      <t xml:space="preserve">ホジョタイショウセツビ </t>
    </rPh>
    <rPh sb="9" eb="11">
      <t xml:space="preserve">ヒカク </t>
    </rPh>
    <phoneticPr fontId="14"/>
  </si>
  <si>
    <t>WEBプログラムの使用とBELS評価は審査でそれぞれ加点対象</t>
    <rPh sb="9" eb="11">
      <t xml:space="preserve">シヨウト </t>
    </rPh>
    <rPh sb="16" eb="18">
      <t xml:space="preserve">ヒョウカ </t>
    </rPh>
    <rPh sb="19" eb="21">
      <t xml:space="preserve">シンサ </t>
    </rPh>
    <rPh sb="26" eb="30">
      <t xml:space="preserve">カテンタイショウ </t>
    </rPh>
    <phoneticPr fontId="2"/>
  </si>
  <si>
    <t>別添1　空き家の現状</t>
    <rPh sb="0" eb="2">
      <t xml:space="preserve">ベッテン </t>
    </rPh>
    <rPh sb="8" eb="10">
      <t xml:space="preserve">ゲンジョウ </t>
    </rPh>
    <phoneticPr fontId="2"/>
  </si>
  <si>
    <t>・原則として下記２Aに示すWEBプログラム*の標準入力法または主要室入力法を使用して省エネ計算を行うこと</t>
    <rPh sb="1" eb="3">
      <t>ゲンソク</t>
    </rPh>
    <rPh sb="6" eb="8">
      <t xml:space="preserve">カキノ </t>
    </rPh>
    <rPh sb="11" eb="12">
      <t>シメ</t>
    </rPh>
    <rPh sb="23" eb="25">
      <t>ヒョウジュン</t>
    </rPh>
    <rPh sb="25" eb="27">
      <t>ニュウリョク</t>
    </rPh>
    <rPh sb="27" eb="28">
      <t>ホウ</t>
    </rPh>
    <rPh sb="31" eb="37">
      <t>シュヨウシツニュウリョクホウ</t>
    </rPh>
    <rPh sb="38" eb="40">
      <t>シヨウ</t>
    </rPh>
    <rPh sb="42" eb="43">
      <t>ショウ</t>
    </rPh>
    <rPh sb="45" eb="47">
      <t>ケイサン</t>
    </rPh>
    <rPh sb="48" eb="49">
      <t>オコナ</t>
    </rPh>
    <phoneticPr fontId="14"/>
  </si>
  <si>
    <t>ホテル等</t>
    <rPh sb="3" eb="4">
      <t>トウ</t>
    </rPh>
    <phoneticPr fontId="14"/>
  </si>
  <si>
    <t>2019年</t>
    <rPh sb="4" eb="5">
      <t>ネン</t>
    </rPh>
    <phoneticPr fontId="14"/>
  </si>
  <si>
    <t>別添５　 空き家現状写真　（外観）</t>
    <rPh sb="0" eb="2">
      <t xml:space="preserve">ベッテン </t>
    </rPh>
    <rPh sb="5" eb="6">
      <t xml:space="preserve">アキヤ </t>
    </rPh>
    <rPh sb="8" eb="10">
      <t xml:space="preserve">ゲンジョウ </t>
    </rPh>
    <rPh sb="10" eb="12">
      <t>シャシン</t>
    </rPh>
    <rPh sb="14" eb="16">
      <t>ガイカン</t>
    </rPh>
    <phoneticPr fontId="16"/>
  </si>
  <si>
    <t>別添５　 空き家現状写真　（室内）</t>
    <rPh sb="0" eb="2">
      <t xml:space="preserve">ベッテン </t>
    </rPh>
    <rPh sb="5" eb="6">
      <t xml:space="preserve">アキヤ </t>
    </rPh>
    <rPh sb="8" eb="10">
      <t xml:space="preserve">ゲンジョウ </t>
    </rPh>
    <rPh sb="10" eb="12">
      <t>シャシン</t>
    </rPh>
    <rPh sb="14" eb="16">
      <t>シツナイ</t>
    </rPh>
    <phoneticPr fontId="16"/>
  </si>
  <si>
    <t>※室内写真は任意</t>
    <rPh sb="1" eb="3">
      <t>シツナイ</t>
    </rPh>
    <rPh sb="3" eb="5">
      <t>シャシン</t>
    </rPh>
    <rPh sb="6" eb="8">
      <t>ニンイ</t>
    </rPh>
    <phoneticPr fontId="16"/>
  </si>
  <si>
    <t>＊　空き家の現状については別添1に、利活用の方法等については別添2に記入すること。空き家の現状写真を別添５に整理すること。下記には別添１及び２の内容を簡潔にまとめること。</t>
    <rPh sb="6" eb="8">
      <t>ゲンジョウ</t>
    </rPh>
    <rPh sb="13" eb="15">
      <t>ベッテン</t>
    </rPh>
    <rPh sb="18" eb="21">
      <t>リカツヨウ</t>
    </rPh>
    <rPh sb="22" eb="24">
      <t>ホウホウ</t>
    </rPh>
    <rPh sb="24" eb="25">
      <t>トウ</t>
    </rPh>
    <rPh sb="30" eb="32">
      <t>ベッテン</t>
    </rPh>
    <rPh sb="34" eb="36">
      <t>キニュウ</t>
    </rPh>
    <rPh sb="41" eb="42">
      <t>ア</t>
    </rPh>
    <rPh sb="43" eb="44">
      <t>ヤ</t>
    </rPh>
    <rPh sb="45" eb="47">
      <t>ゲンジョウ</t>
    </rPh>
    <rPh sb="47" eb="49">
      <t>シャシン</t>
    </rPh>
    <rPh sb="50" eb="52">
      <t>ベッテン</t>
    </rPh>
    <rPh sb="54" eb="56">
      <t>セイリ</t>
    </rPh>
    <rPh sb="61" eb="63">
      <t>カキ</t>
    </rPh>
    <rPh sb="65" eb="67">
      <t>ベッテン</t>
    </rPh>
    <rPh sb="68" eb="69">
      <t>オヨ</t>
    </rPh>
    <rPh sb="72" eb="74">
      <t>ナイヨウ</t>
    </rPh>
    <rPh sb="75" eb="77">
      <t>カンケツ</t>
    </rPh>
    <phoneticPr fontId="2"/>
  </si>
  <si>
    <t>エネルギー消費性能計算プログラム（非住宅版）　算定結果の2枚目「１．一次エネルギー消費量計算結果」の</t>
    <phoneticPr fontId="14"/>
  </si>
  <si>
    <t>電力、都市ガス、重油、灯油、LPGごとの一次エネルギー消費量からCO2削減量を求めること</t>
    <rPh sb="20" eb="22">
      <t>イチジエネ</t>
    </rPh>
    <rPh sb="35" eb="38">
      <t xml:space="preserve">サクゲンリョウ </t>
    </rPh>
    <rPh sb="39" eb="40">
      <t xml:space="preserve">モトメル </t>
    </rPh>
    <phoneticPr fontId="14"/>
  </si>
  <si>
    <t>WEBプログラムを使用する場合、エネルギー消費性能計算プログラム（非住宅版）　算定結果の</t>
    <rPh sb="9" eb="11">
      <t xml:space="preserve">シヨウスル </t>
    </rPh>
    <rPh sb="13" eb="15">
      <t>バアイ、</t>
    </rPh>
    <phoneticPr fontId="14"/>
  </si>
  <si>
    <t>2枚目「１．一次エネルギー消費量計算結果」の電力、都市ガス、重油、灯油、LPGごとの</t>
    <phoneticPr fontId="14"/>
  </si>
  <si>
    <t>WEBプログラムの「エネルギー消費性能計算プログラム（非住宅版）算定結果」の1枚目より転記してください</t>
    <rPh sb="17" eb="19">
      <t xml:space="preserve">セイノウ </t>
    </rPh>
    <rPh sb="19" eb="21">
      <t xml:space="preserve">ケイサｎ </t>
    </rPh>
    <rPh sb="27" eb="31">
      <t xml:space="preserve">ヒジュウタクバｎ </t>
    </rPh>
    <rPh sb="32" eb="36">
      <t xml:space="preserve">サンテイケッカ </t>
    </rPh>
    <rPh sb="40" eb="41">
      <t>メ1</t>
    </rPh>
    <rPh sb="43" eb="45">
      <t xml:space="preserve">テンキ </t>
    </rPh>
    <phoneticPr fontId="14"/>
  </si>
  <si>
    <t>一次エネルギー消費量からCO2排出量を求めること</t>
    <rPh sb="15" eb="17">
      <t xml:space="preserve">ハイシュツ </t>
    </rPh>
    <rPh sb="20" eb="22">
      <t xml:space="preserve">イチジエネサクゲンリョウ モトメル </t>
    </rPh>
    <phoneticPr fontId="14"/>
  </si>
  <si>
    <t>※BELS評価を受ける場合は建物全体で省エネ基準を満足する必要がある</t>
    <rPh sb="19" eb="20">
      <t>ショウ</t>
    </rPh>
    <rPh sb="22" eb="24">
      <t>キジュン</t>
    </rPh>
    <rPh sb="25" eb="27">
      <t xml:space="preserve">マンゾク </t>
    </rPh>
    <rPh sb="29" eb="31">
      <t xml:space="preserve">ヒツヨウガアル </t>
    </rPh>
    <phoneticPr fontId="2"/>
  </si>
  <si>
    <t>※BELS評価書は完了実績報告時までに提出すること</t>
    <rPh sb="7" eb="8">
      <t xml:space="preserve">ショ </t>
    </rPh>
    <rPh sb="9" eb="16">
      <t xml:space="preserve">カンリョウジッセキホウコクジマデニ </t>
    </rPh>
    <rPh sb="19" eb="21">
      <t xml:space="preserve">テイシュツ </t>
    </rPh>
    <phoneticPr fontId="2"/>
  </si>
  <si>
    <t>モデル建物法は一次消費エネルギーが表示されないため使用不可</t>
  </si>
  <si>
    <t>＊　「空き家事業省エネ計算の手引き」シートに基づき省エネ計算を行い、別添４に記載すること（下記は自動反映）</t>
    <rPh sb="3" eb="4">
      <t xml:space="preserve">アキヤジギョウ </t>
    </rPh>
    <rPh sb="8" eb="9">
      <t xml:space="preserve">ショウエネケイサンノ </t>
    </rPh>
    <rPh sb="14" eb="16">
      <t xml:space="preserve">テビキ </t>
    </rPh>
    <rPh sb="22" eb="23">
      <t xml:space="preserve">モトヅキ </t>
    </rPh>
    <rPh sb="25" eb="26">
      <t xml:space="preserve">ショウエネ </t>
    </rPh>
    <rPh sb="28" eb="30">
      <t xml:space="preserve">ケイサンヲ </t>
    </rPh>
    <rPh sb="31" eb="32">
      <t>オコナイ、</t>
    </rPh>
    <rPh sb="34" eb="36">
      <t xml:space="preserve">ベッテン５ニ </t>
    </rPh>
    <rPh sb="38" eb="40">
      <t xml:space="preserve">キサイ </t>
    </rPh>
    <rPh sb="45" eb="47">
      <t xml:space="preserve">カキハ </t>
    </rPh>
    <rPh sb="48" eb="50">
      <t xml:space="preserve">ジドウ </t>
    </rPh>
    <rPh sb="50" eb="52">
      <t xml:space="preserve">ハンエイ </t>
    </rPh>
    <phoneticPr fontId="2"/>
  </si>
  <si>
    <t>完成予定時期</t>
    <rPh sb="0" eb="2">
      <t xml:space="preserve">カンセイ </t>
    </rPh>
    <rPh sb="2" eb="4">
      <t>ヨテイ</t>
    </rPh>
    <rPh sb="4" eb="6">
      <t xml:space="preserve">ジキ </t>
    </rPh>
    <phoneticPr fontId="14"/>
  </si>
  <si>
    <t>代表者</t>
    <rPh sb="0" eb="3">
      <t xml:space="preserve">ダイヒョウシャ </t>
    </rPh>
    <phoneticPr fontId="14"/>
  </si>
  <si>
    <t>担当者</t>
    <rPh sb="0" eb="3">
      <t xml:space="preserve">タントウシャ </t>
    </rPh>
    <phoneticPr fontId="14"/>
  </si>
  <si>
    <t>共同事業者</t>
    <rPh sb="0" eb="5">
      <t xml:space="preserve">キョウドウジギョウシャ </t>
    </rPh>
    <phoneticPr fontId="14"/>
  </si>
  <si>
    <t>団体の名称</t>
  </si>
  <si>
    <t>氏名</t>
  </si>
  <si>
    <t>役職名</t>
  </si>
  <si>
    <t>電話・FAX番号</t>
  </si>
  <si>
    <t>E-Mailアドレス</t>
  </si>
  <si>
    <t>代行申請者</t>
    <rPh sb="0" eb="2">
      <t xml:space="preserve">ダイコウ </t>
    </rPh>
    <rPh sb="2" eb="5">
      <t xml:space="preserve">シンセイシャ </t>
    </rPh>
    <phoneticPr fontId="14"/>
  </si>
  <si>
    <t>【目的】</t>
    <rPh sb="1" eb="3">
      <t xml:space="preserve">モクテキ </t>
    </rPh>
    <phoneticPr fontId="14"/>
  </si>
  <si>
    <t>資金回収年数</t>
    <rPh sb="0" eb="2">
      <t xml:space="preserve">シキン </t>
    </rPh>
    <rPh sb="2" eb="4">
      <t xml:space="preserve">カイシュウ </t>
    </rPh>
    <rPh sb="4" eb="6">
      <t xml:space="preserve">ネンスウ </t>
    </rPh>
    <phoneticPr fontId="14"/>
  </si>
  <si>
    <t>導入技術の今後の展開活用の見通し</t>
    <rPh sb="0" eb="4">
      <t xml:space="preserve">ドウニュウギジュツノ </t>
    </rPh>
    <rPh sb="5" eb="7">
      <t xml:space="preserve">コンゴノ </t>
    </rPh>
    <rPh sb="8" eb="10">
      <t xml:space="preserve">テンカイ </t>
    </rPh>
    <rPh sb="10" eb="12">
      <t xml:space="preserve">カツヨウノ </t>
    </rPh>
    <rPh sb="13" eb="15">
      <t xml:space="preserve">ミトオシ </t>
    </rPh>
    <phoneticPr fontId="14"/>
  </si>
  <si>
    <t>公益性・資金回収年数</t>
    <rPh sb="0" eb="3">
      <t xml:space="preserve">コウエキセイ </t>
    </rPh>
    <rPh sb="4" eb="10">
      <t xml:space="preserve">シキンカイシュウネンスウ </t>
    </rPh>
    <phoneticPr fontId="14"/>
  </si>
  <si>
    <t>技術の今後の展開活用の見通し</t>
    <rPh sb="0" eb="2">
      <t xml:space="preserve">ギジュツノ </t>
    </rPh>
    <rPh sb="3" eb="5">
      <t xml:space="preserve">コンゴノ </t>
    </rPh>
    <rPh sb="6" eb="8">
      <t xml:space="preserve">テンカイ </t>
    </rPh>
    <rPh sb="8" eb="10">
      <t xml:space="preserve">カツヨウ </t>
    </rPh>
    <rPh sb="11" eb="13">
      <t xml:space="preserve">ミトオシ </t>
    </rPh>
    <phoneticPr fontId="14"/>
  </si>
  <si>
    <t>省エネ計算の方法</t>
    <rPh sb="0" eb="1">
      <t xml:space="preserve">ショウエネケイサンノ </t>
    </rPh>
    <rPh sb="6" eb="8">
      <t xml:space="preserve">ホウホウ </t>
    </rPh>
    <phoneticPr fontId="14"/>
  </si>
  <si>
    <t>BELS認証</t>
    <rPh sb="4" eb="6">
      <t xml:space="preserve">ニンショウ </t>
    </rPh>
    <phoneticPr fontId="14"/>
  </si>
  <si>
    <t>事業の効果</t>
    <rPh sb="0" eb="2">
      <t xml:space="preserve">ジギョウノコウカ </t>
    </rPh>
    <phoneticPr fontId="14"/>
  </si>
  <si>
    <t>導入設備名</t>
  </si>
  <si>
    <t>CO2削減量[tCO2/年]</t>
  </si>
  <si>
    <t>法定耐用年数</t>
  </si>
  <si>
    <t>CO2削減量×法定耐用年数</t>
  </si>
  <si>
    <t>費用対効果まとめ</t>
    <rPh sb="0" eb="5">
      <t xml:space="preserve">ヒヨウタイコウカ </t>
    </rPh>
    <phoneticPr fontId="14"/>
  </si>
  <si>
    <t>費用対効果個別</t>
    <rPh sb="0" eb="5">
      <t xml:space="preserve">ヒヨウタイコウカ </t>
    </rPh>
    <rPh sb="5" eb="7">
      <t xml:space="preserve">コベツ </t>
    </rPh>
    <phoneticPr fontId="14"/>
  </si>
  <si>
    <t>＜資金計画＞</t>
  </si>
  <si>
    <t>＜事業の実施体制＞</t>
  </si>
  <si>
    <t>EMSを導入する場合のエネルギー管理計画</t>
    <rPh sb="4" eb="6">
      <t xml:space="preserve">ドウニュウスル </t>
    </rPh>
    <rPh sb="8" eb="10">
      <t xml:space="preserve">バアイノ </t>
    </rPh>
    <rPh sb="18" eb="20">
      <t xml:space="preserve">ケイカク </t>
    </rPh>
    <phoneticPr fontId="14"/>
  </si>
  <si>
    <t>別添１空き家の現状</t>
    <rPh sb="0" eb="2">
      <t xml:space="preserve">ベッテン </t>
    </rPh>
    <rPh sb="3" eb="4">
      <t xml:space="preserve">アキヤノ </t>
    </rPh>
    <rPh sb="7" eb="9">
      <t xml:space="preserve">ゲンジョウ </t>
    </rPh>
    <phoneticPr fontId="14"/>
  </si>
  <si>
    <t>月</t>
    <rPh sb="0" eb="1">
      <t xml:space="preserve">ガツ </t>
    </rPh>
    <phoneticPr fontId="14"/>
  </si>
  <si>
    <t>空き家期間</t>
    <rPh sb="0" eb="1">
      <t xml:space="preserve">アキヤ </t>
    </rPh>
    <rPh sb="3" eb="5">
      <t xml:space="preserve">キカｎ </t>
    </rPh>
    <phoneticPr fontId="14"/>
  </si>
  <si>
    <t>用途</t>
    <rPh sb="0" eb="2">
      <t xml:space="preserve">ヨウト </t>
    </rPh>
    <phoneticPr fontId="14"/>
  </si>
  <si>
    <t>面積</t>
    <rPh sb="0" eb="2">
      <t xml:space="preserve">メンセキ </t>
    </rPh>
    <phoneticPr fontId="14"/>
  </si>
  <si>
    <t>面積計</t>
    <rPh sb="0" eb="2">
      <t xml:space="preserve">メンセキ </t>
    </rPh>
    <rPh sb="2" eb="3">
      <t xml:space="preserve">ケイ </t>
    </rPh>
    <phoneticPr fontId="14"/>
  </si>
  <si>
    <t>用途別面積計</t>
    <rPh sb="0" eb="3">
      <t xml:space="preserve">ヨウトベツ </t>
    </rPh>
    <rPh sb="3" eb="5">
      <t xml:space="preserve">メンセキ </t>
    </rPh>
    <rPh sb="5" eb="6">
      <t xml:space="preserve">ケイ </t>
    </rPh>
    <phoneticPr fontId="14"/>
  </si>
  <si>
    <t>別添１空き家の現状</t>
    <rPh sb="0" eb="1">
      <t xml:space="preserve">ベッテン </t>
    </rPh>
    <rPh sb="2" eb="3">
      <t>１</t>
    </rPh>
    <rPh sb="3" eb="4">
      <t>アキヤノゲン</t>
    </rPh>
    <phoneticPr fontId="14"/>
  </si>
  <si>
    <t>別紙1</t>
    <rPh sb="0" eb="2">
      <t xml:space="preserve">ベッシ </t>
    </rPh>
    <phoneticPr fontId="14"/>
  </si>
  <si>
    <t>①空家等対策計画対象地域</t>
    <rPh sb="1" eb="7">
      <t>アキヤトウ</t>
    </rPh>
    <rPh sb="8" eb="11">
      <t xml:space="preserve">タイショウチイキト </t>
    </rPh>
    <phoneticPr fontId="14"/>
  </si>
  <si>
    <t>②空家等対策計画の空き家の種類</t>
    <rPh sb="1" eb="7">
      <t>アキヤ</t>
    </rPh>
    <rPh sb="9" eb="10">
      <t xml:space="preserve">アキヤ </t>
    </rPh>
    <rPh sb="13" eb="15">
      <t xml:space="preserve">シュルイ </t>
    </rPh>
    <phoneticPr fontId="14"/>
  </si>
  <si>
    <t>③空家等対策計画未策定</t>
    <rPh sb="1" eb="3">
      <t>アキヤ</t>
    </rPh>
    <rPh sb="3" eb="4">
      <t>トウ</t>
    </rPh>
    <rPh sb="4" eb="6">
      <t>タイサク</t>
    </rPh>
    <rPh sb="6" eb="8">
      <t>ケイカク</t>
    </rPh>
    <rPh sb="8" eb="11">
      <t xml:space="preserve">ミサクテイ </t>
    </rPh>
    <phoneticPr fontId="14"/>
  </si>
  <si>
    <t>④非住宅面積が300㎡未満</t>
    <rPh sb="1" eb="2">
      <t>ヒ</t>
    </rPh>
    <rPh sb="2" eb="4">
      <t>ジュウタク</t>
    </rPh>
    <rPh sb="4" eb="6">
      <t>メンセキ</t>
    </rPh>
    <rPh sb="11" eb="13">
      <t>ミマン</t>
    </rPh>
    <phoneticPr fontId="14"/>
  </si>
  <si>
    <t>空き家等対策計画での位置づけ</t>
    <rPh sb="0" eb="1">
      <t xml:space="preserve">アキヤ </t>
    </rPh>
    <rPh sb="3" eb="4">
      <t xml:space="preserve">トウ </t>
    </rPh>
    <rPh sb="4" eb="8">
      <t xml:space="preserve">タイサクケイカク </t>
    </rPh>
    <rPh sb="10" eb="12">
      <t xml:space="preserve">イチヅケ </t>
    </rPh>
    <phoneticPr fontId="14"/>
  </si>
  <si>
    <t>別添2空き家の利活用計画</t>
    <rPh sb="0" eb="2">
      <t xml:space="preserve">ベッテン２ </t>
    </rPh>
    <rPh sb="3" eb="4">
      <t xml:space="preserve">アキヤノ </t>
    </rPh>
    <rPh sb="7" eb="12">
      <t xml:space="preserve">リカツヨウケイカク </t>
    </rPh>
    <phoneticPr fontId="14"/>
  </si>
  <si>
    <t>別添3導入設備計画</t>
    <rPh sb="0" eb="2">
      <t xml:space="preserve">ベッテン </t>
    </rPh>
    <rPh sb="3" eb="9">
      <t xml:space="preserve">ドウニュウセツビケイカク </t>
    </rPh>
    <phoneticPr fontId="14"/>
  </si>
  <si>
    <t>断熱屋根</t>
    <rPh sb="0" eb="2">
      <t xml:space="preserve">ダンネツ </t>
    </rPh>
    <rPh sb="2" eb="4">
      <t xml:space="preserve">ヤネ </t>
    </rPh>
    <phoneticPr fontId="14"/>
  </si>
  <si>
    <t>断熱外壁</t>
    <rPh sb="0" eb="2">
      <t xml:space="preserve">ダンネツ </t>
    </rPh>
    <rPh sb="2" eb="4">
      <t xml:space="preserve">ガイヘキ </t>
    </rPh>
    <phoneticPr fontId="14"/>
  </si>
  <si>
    <t>ガラス</t>
    <phoneticPr fontId="14"/>
  </si>
  <si>
    <t>庇等</t>
    <rPh sb="0" eb="1">
      <t xml:space="preserve">ヒサシ </t>
    </rPh>
    <rPh sb="1" eb="2">
      <t xml:space="preserve">トウ </t>
    </rPh>
    <phoneticPr fontId="14"/>
  </si>
  <si>
    <t>照明</t>
    <rPh sb="0" eb="2">
      <t xml:space="preserve">ショウメイ </t>
    </rPh>
    <phoneticPr fontId="14"/>
  </si>
  <si>
    <t>空調</t>
    <rPh sb="0" eb="2">
      <t xml:space="preserve">クウチョウ </t>
    </rPh>
    <phoneticPr fontId="14"/>
  </si>
  <si>
    <t>換気</t>
    <rPh sb="0" eb="2">
      <t xml:space="preserve">カンキ </t>
    </rPh>
    <phoneticPr fontId="14"/>
  </si>
  <si>
    <t>給湯</t>
    <rPh sb="0" eb="2">
      <t xml:space="preserve">キュウトウ </t>
    </rPh>
    <phoneticPr fontId="14"/>
  </si>
  <si>
    <t>別添4省エネ計算結果</t>
    <rPh sb="0" eb="2">
      <t xml:space="preserve">ベッテン </t>
    </rPh>
    <rPh sb="3" eb="4">
      <t xml:space="preserve">ショウエネ </t>
    </rPh>
    <rPh sb="6" eb="8">
      <t xml:space="preserve">ケイサン </t>
    </rPh>
    <rPh sb="8" eb="10">
      <t xml:space="preserve">ケッカ </t>
    </rPh>
    <phoneticPr fontId="14"/>
  </si>
  <si>
    <t>地域区分</t>
    <rPh sb="0" eb="4">
      <t xml:space="preserve">チイキクブｎ </t>
    </rPh>
    <phoneticPr fontId="14"/>
  </si>
  <si>
    <t>BPI</t>
    <phoneticPr fontId="14"/>
  </si>
  <si>
    <t>BELS評価書は完了実績報告時に提出すること（必須ではなく、審査の加点対象）</t>
    <rPh sb="0" eb="2">
      <t>BELS</t>
    </rPh>
    <rPh sb="4" eb="5">
      <t xml:space="preserve">ヒョウカショ </t>
    </rPh>
    <rPh sb="8" eb="14">
      <t xml:space="preserve">カンリョウジッセキホウコクショ </t>
    </rPh>
    <rPh sb="14" eb="15">
      <t xml:space="preserve">ジニ </t>
    </rPh>
    <rPh sb="16" eb="18">
      <t xml:space="preserve">テイシュツ </t>
    </rPh>
    <rPh sb="23" eb="25">
      <t xml:space="preserve">ヒッスデ </t>
    </rPh>
    <rPh sb="30" eb="32">
      <t xml:space="preserve">シンサノカテン </t>
    </rPh>
    <rPh sb="35" eb="37">
      <t xml:space="preserve">タイショウ </t>
    </rPh>
    <phoneticPr fontId="14"/>
  </si>
  <si>
    <t>①一次エネルギー消費量</t>
  </si>
  <si>
    <t>③一次エネルギー消費量</t>
  </si>
  <si>
    <t>BEI
①/③</t>
  </si>
  <si>
    <t>合計（その他抜き）</t>
    <rPh sb="0" eb="2">
      <t xml:space="preserve">ゴウケイ </t>
    </rPh>
    <rPh sb="6" eb="7">
      <t xml:space="preserve">ヌキ </t>
    </rPh>
    <phoneticPr fontId="14"/>
  </si>
  <si>
    <t>BELS評価の有無</t>
    <rPh sb="4" eb="6">
      <t xml:space="preserve">ヒョウカノ </t>
    </rPh>
    <rPh sb="7" eb="9">
      <t xml:space="preserve">ウム </t>
    </rPh>
    <phoneticPr fontId="14"/>
  </si>
  <si>
    <t>別紙2経費内訳</t>
    <rPh sb="0" eb="2">
      <t xml:space="preserve">ベッシ </t>
    </rPh>
    <rPh sb="3" eb="7">
      <t xml:space="preserve">ケイヒウチワケ </t>
    </rPh>
    <phoneticPr fontId="14"/>
  </si>
  <si>
    <t>名称</t>
  </si>
  <si>
    <t>単価</t>
  </si>
  <si>
    <t>金額</t>
  </si>
  <si>
    <t>購入予定時期</t>
  </si>
  <si>
    <t>CO2削減量</t>
  </si>
  <si>
    <t>CO2削減率（％）</t>
  </si>
  <si>
    <t>【他の補助金との関係】</t>
  </si>
  <si>
    <t>＜事業実施スケジュール＞</t>
  </si>
  <si>
    <t>【許認可、権利関係等】</t>
    <phoneticPr fontId="14"/>
  </si>
  <si>
    <t>区切り</t>
    <rPh sb="0" eb="2">
      <t xml:space="preserve">クギリ </t>
    </rPh>
    <phoneticPr fontId="14"/>
  </si>
  <si>
    <t>※団体名、社名は正式名称を記載すること</t>
    <rPh sb="1" eb="4">
      <t>ダンタイメイ、</t>
    </rPh>
    <rPh sb="5" eb="7">
      <t xml:space="preserve">シャメイ </t>
    </rPh>
    <rPh sb="8" eb="12">
      <t xml:space="preserve">セイシキメイショウヲ </t>
    </rPh>
    <rPh sb="13" eb="15">
      <t xml:space="preserve">キサイスル </t>
    </rPh>
    <phoneticPr fontId="2"/>
  </si>
  <si>
    <t>改修後の施設名称</t>
    <rPh sb="0" eb="3">
      <t xml:space="preserve">カイシュウゴノ </t>
    </rPh>
    <rPh sb="4" eb="8">
      <t xml:space="preserve">シセツメイショウ </t>
    </rPh>
    <phoneticPr fontId="14"/>
  </si>
  <si>
    <t>様式第1</t>
    <rPh sb="0" eb="2">
      <t xml:space="preserve">ヨウシキ </t>
    </rPh>
    <rPh sb="2" eb="3">
      <t xml:space="preserve">ダイ１ </t>
    </rPh>
    <phoneticPr fontId="14"/>
  </si>
  <si>
    <t>申請者住所</t>
    <rPh sb="0" eb="3">
      <t xml:space="preserve">シンセイシャ </t>
    </rPh>
    <rPh sb="3" eb="5">
      <t xml:space="preserve">ジュウショ </t>
    </rPh>
    <phoneticPr fontId="14"/>
  </si>
  <si>
    <t>改修後の施設等名称</t>
    <rPh sb="0" eb="3">
      <t xml:space="preserve">カイシュウゴノ </t>
    </rPh>
    <rPh sb="4" eb="6">
      <t xml:space="preserve">シセツ </t>
    </rPh>
    <rPh sb="6" eb="7">
      <t xml:space="preserve">トウ </t>
    </rPh>
    <rPh sb="7" eb="9">
      <t xml:space="preserve">メイショウ </t>
    </rPh>
    <phoneticPr fontId="14"/>
  </si>
  <si>
    <t>消費税</t>
    <rPh sb="0" eb="3">
      <t xml:space="preserve">ショウヒゼイ </t>
    </rPh>
    <phoneticPr fontId="14"/>
  </si>
  <si>
    <t>補助金応募申請額</t>
    <rPh sb="0" eb="3">
      <t xml:space="preserve">ホジョキｎ </t>
    </rPh>
    <rPh sb="3" eb="8">
      <t xml:space="preserve">オウボシンセイガク </t>
    </rPh>
    <phoneticPr fontId="14"/>
  </si>
  <si>
    <t>*建設物省エネ法における非住宅建築物の省エネルギー基準への適合性を判断するための方法の1つである「標準入力法(建築物エネルギー消費性能基準等を定める省令第1条第1項第1号イ)」による評価を支援するためのプログラム「エネルギー消費性能計算プログラム(非住宅版)」。</t>
    <rPh sb="1" eb="5">
      <t>ケンセツブツショウエネｎ</t>
    </rPh>
    <rPh sb="7" eb="8">
      <t xml:space="preserve">ホウ </t>
    </rPh>
    <phoneticPr fontId="14"/>
  </si>
  <si>
    <t>CO2排出係数は環境省「算定・報告・公表制度における算定方法・排出係数一覧」を使用すること</t>
    <rPh sb="3" eb="5">
      <t>ハイシュツ</t>
    </rPh>
    <rPh sb="5" eb="7">
      <t>ケイスウ</t>
    </rPh>
    <rPh sb="8" eb="11">
      <t>カンキョウショウ</t>
    </rPh>
    <rPh sb="39" eb="41">
      <t>シヨウ</t>
    </rPh>
    <phoneticPr fontId="14"/>
  </si>
  <si>
    <t>WEBプログラム計算結果を別添４に入力し、補助対象設備についてCO2削減量と削減率を求める*</t>
    <rPh sb="8" eb="12">
      <t xml:space="preserve">ケイサンケッカ </t>
    </rPh>
    <rPh sb="13" eb="15">
      <t xml:space="preserve">ベッテン </t>
    </rPh>
    <rPh sb="17" eb="19">
      <t>ニュウリョクシ、</t>
    </rPh>
    <rPh sb="21" eb="27">
      <t>ホジョタイショウセツビニツイテ、</t>
    </rPh>
    <rPh sb="34" eb="37">
      <t xml:space="preserve">サクゲンリョウヲ </t>
    </rPh>
    <rPh sb="38" eb="41">
      <t xml:space="preserve">サクゲンリツヲ </t>
    </rPh>
    <rPh sb="42" eb="43">
      <t xml:space="preserve">モトメル </t>
    </rPh>
    <phoneticPr fontId="14"/>
  </si>
  <si>
    <t>*</t>
    <phoneticPr fontId="14"/>
  </si>
  <si>
    <t>・WEBプログラムを使用し、BELS評価を受ける場合は審査において加点される</t>
    <rPh sb="1" eb="2">
      <t>ショウ</t>
    </rPh>
    <rPh sb="4" eb="6">
      <t>ケイサン</t>
    </rPh>
    <rPh sb="19" eb="21">
      <t>シヨウ</t>
    </rPh>
    <rPh sb="23" eb="25">
      <t>バアイ</t>
    </rPh>
    <rPh sb="30" eb="32">
      <t>ヒョウカ</t>
    </rPh>
    <rPh sb="33" eb="34">
      <t>ウ</t>
    </rPh>
    <rPh sb="36" eb="38">
      <t>バアイシンサカテン</t>
    </rPh>
    <phoneticPr fontId="14"/>
  </si>
  <si>
    <t>※WEBプログラムの「エネルギー消費性能計算プログラム（非住宅版）算定結果」等出力書類一式（PAL＊計算結果、照明・空調等計算結果一式及び仕様入力シート一式）、根拠となる図面（配置図、平面図、立面図、求積図等）、機器表、仕様書等</t>
    <phoneticPr fontId="14"/>
  </si>
  <si>
    <t>補助対象の有無</t>
    <phoneticPr fontId="14"/>
  </si>
  <si>
    <t>APF</t>
    <phoneticPr fontId="14"/>
  </si>
  <si>
    <t>消費電力
消費燃料[kw]
冷房・暖房</t>
    <rPh sb="0" eb="4">
      <t xml:space="preserve">ショウヒデンリョク </t>
    </rPh>
    <rPh sb="5" eb="7">
      <t xml:space="preserve">ショウヒ </t>
    </rPh>
    <rPh sb="7" eb="9">
      <t xml:space="preserve">ネンリョウ </t>
    </rPh>
    <rPh sb="14" eb="16">
      <t xml:space="preserve">レイボウ </t>
    </rPh>
    <rPh sb="17" eb="19">
      <t xml:space="preserve">ダンボウ </t>
    </rPh>
    <phoneticPr fontId="14"/>
  </si>
  <si>
    <t>※導入する設備等はカタログ、仕様書等を添付すること</t>
    <rPh sb="17" eb="18">
      <t>トウ</t>
    </rPh>
    <phoneticPr fontId="14"/>
  </si>
  <si>
    <t>※本表は実態に合わせ適宜修正して使用すること</t>
    <rPh sb="1" eb="2">
      <t>ホン</t>
    </rPh>
    <rPh sb="2" eb="3">
      <t>ヒョウ</t>
    </rPh>
    <rPh sb="4" eb="6">
      <t>ジッタイ</t>
    </rPh>
    <rPh sb="7" eb="8">
      <t>ア</t>
    </rPh>
    <rPh sb="10" eb="12">
      <t>テキギ</t>
    </rPh>
    <rPh sb="12" eb="14">
      <t>シュウセイ</t>
    </rPh>
    <rPh sb="16" eb="18">
      <t>シヨウ</t>
    </rPh>
    <phoneticPr fontId="14"/>
  </si>
  <si>
    <t>・BELS評価書（取得する場合）</t>
    <rPh sb="5" eb="7">
      <t>ヒョウカ</t>
    </rPh>
    <rPh sb="7" eb="8">
      <t>ショ</t>
    </rPh>
    <rPh sb="9" eb="11">
      <t>シュトク</t>
    </rPh>
    <rPh sb="13" eb="15">
      <t>バアイ</t>
    </rPh>
    <phoneticPr fontId="2"/>
  </si>
  <si>
    <t>・WEBプログラム入力シート、計算結果一式、根拠資料等</t>
    <rPh sb="9" eb="11">
      <t>ニュウリョク</t>
    </rPh>
    <rPh sb="15" eb="17">
      <t>ケイサン</t>
    </rPh>
    <rPh sb="17" eb="19">
      <t>ケッカ</t>
    </rPh>
    <rPh sb="19" eb="21">
      <t>イッシキ</t>
    </rPh>
    <rPh sb="22" eb="24">
      <t>コンキョ</t>
    </rPh>
    <rPh sb="24" eb="26">
      <t>シリョウ</t>
    </rPh>
    <rPh sb="26" eb="27">
      <t>トウ</t>
    </rPh>
    <phoneticPr fontId="2"/>
  </si>
  <si>
    <t>住居部分</t>
    <rPh sb="0" eb="2">
      <t xml:space="preserve">ジュウキョ </t>
    </rPh>
    <rPh sb="2" eb="4">
      <t xml:space="preserve">ブブン </t>
    </rPh>
    <phoneticPr fontId="14"/>
  </si>
  <si>
    <t>・公益的性格</t>
    <rPh sb="1" eb="4">
      <t>コウエキテキ</t>
    </rPh>
    <rPh sb="4" eb="6">
      <t>セイカク</t>
    </rPh>
    <phoneticPr fontId="2"/>
  </si>
  <si>
    <t>・資金回収年数</t>
    <rPh sb="1" eb="3">
      <t>シキン</t>
    </rPh>
    <rPh sb="3" eb="5">
      <t>カイシュウ</t>
    </rPh>
    <rPh sb="5" eb="7">
      <t>ネンスウ</t>
    </rPh>
    <phoneticPr fontId="2"/>
  </si>
  <si>
    <t>　本事業による年間ランニングコスト減少額</t>
    <rPh sb="1" eb="2">
      <t>ホン</t>
    </rPh>
    <rPh sb="2" eb="4">
      <t>ジギョウ</t>
    </rPh>
    <rPh sb="7" eb="9">
      <t>ネンカン</t>
    </rPh>
    <rPh sb="17" eb="19">
      <t>ゲンショウ</t>
    </rPh>
    <rPh sb="19" eb="20">
      <t>ガク</t>
    </rPh>
    <phoneticPr fontId="2"/>
  </si>
  <si>
    <t>　補助対象経費の支出予定額</t>
    <rPh sb="1" eb="3">
      <t>ホジョ</t>
    </rPh>
    <rPh sb="3" eb="5">
      <t>タイショウ</t>
    </rPh>
    <rPh sb="5" eb="7">
      <t>ケイヒ</t>
    </rPh>
    <rPh sb="8" eb="10">
      <t>シシュツ</t>
    </rPh>
    <rPh sb="10" eb="12">
      <t>ヨテイ</t>
    </rPh>
    <rPh sb="12" eb="13">
      <t>ガク</t>
    </rPh>
    <phoneticPr fontId="2"/>
  </si>
  <si>
    <t>　補助金所要額</t>
    <rPh sb="1" eb="4">
      <t>ホジョキン</t>
    </rPh>
    <rPh sb="4" eb="6">
      <t>ショヨウ</t>
    </rPh>
    <rPh sb="6" eb="7">
      <t>ガク</t>
    </rPh>
    <phoneticPr fontId="2"/>
  </si>
  <si>
    <t>　補助対象経費に係る自己負担額</t>
    <rPh sb="1" eb="3">
      <t>ホジョ</t>
    </rPh>
    <rPh sb="3" eb="5">
      <t>タイショウ</t>
    </rPh>
    <rPh sb="5" eb="7">
      <t>ケイヒ</t>
    </rPh>
    <rPh sb="8" eb="9">
      <t>カカワ</t>
    </rPh>
    <rPh sb="10" eb="12">
      <t>ジコ</t>
    </rPh>
    <rPh sb="12" eb="14">
      <t>フタン</t>
    </rPh>
    <rPh sb="14" eb="15">
      <t>ガク</t>
    </rPh>
    <phoneticPr fontId="2"/>
  </si>
  <si>
    <t>　資金回収年数は</t>
    <rPh sb="1" eb="3">
      <t>シキン</t>
    </rPh>
    <rPh sb="3" eb="5">
      <t>カイシュウ</t>
    </rPh>
    <rPh sb="5" eb="7">
      <t>ネンスウ</t>
    </rPh>
    <phoneticPr fontId="2"/>
  </si>
  <si>
    <t>ランニングコスト減少額の算出過程</t>
    <rPh sb="8" eb="10">
      <t>ゲンショウ</t>
    </rPh>
    <rPh sb="10" eb="11">
      <t>ガク</t>
    </rPh>
    <rPh sb="12" eb="14">
      <t>サンシュツ</t>
    </rPh>
    <rPh sb="14" eb="16">
      <t>カテイ</t>
    </rPh>
    <phoneticPr fontId="2"/>
  </si>
  <si>
    <t>照明設備※</t>
    <rPh sb="0" eb="4">
      <t xml:space="preserve">ショウメイセツビ </t>
    </rPh>
    <phoneticPr fontId="14"/>
  </si>
  <si>
    <t>※照明は、CO2削減率の算定においては削減効果を算入できますが、補助対象にはなりません。</t>
    <phoneticPr fontId="14"/>
  </si>
  <si>
    <t>インバータ・DCブラシレスモータ、全熱交換器等</t>
    <rPh sb="17" eb="22">
      <t>ゼンネツコウカンキ</t>
    </rPh>
    <phoneticPr fontId="14"/>
  </si>
  <si>
    <t>http://www.env.go.jp/earth/ondanka/biz_local/gbhojo.html</t>
    <phoneticPr fontId="14"/>
  </si>
  <si>
    <r>
      <t>①</t>
    </r>
    <r>
      <rPr>
        <sz val="10"/>
        <color rgb="FFFF0000"/>
        <rFont val="Meiryo UI"/>
        <family val="2"/>
        <charset val="128"/>
      </rPr>
      <t>改修前設備を仮定し、実際に導入する設備と比較してCO2削減量を算出する方法</t>
    </r>
    <rPh sb="1" eb="6">
      <t>カイシュウマエセツビトカテイシ、</t>
    </rPh>
    <rPh sb="7" eb="9">
      <t>カテイ</t>
    </rPh>
    <rPh sb="11" eb="13">
      <t>ジッサイ</t>
    </rPh>
    <rPh sb="14" eb="16">
      <t>ドウニュウ</t>
    </rPh>
    <rPh sb="18" eb="20">
      <t>セツビ</t>
    </rPh>
    <rPh sb="21" eb="23">
      <t>ヒカク</t>
    </rPh>
    <rPh sb="28" eb="31">
      <t>サクゲンリョウ</t>
    </rPh>
    <rPh sb="32" eb="34">
      <t>サンシュツ</t>
    </rPh>
    <rPh sb="36" eb="38">
      <t>ホウホウ</t>
    </rPh>
    <phoneticPr fontId="14"/>
  </si>
  <si>
    <t>地球温暖化対策事業効果算定ガイドブック＜補助事業申請用＞</t>
    <phoneticPr fontId="14"/>
  </si>
  <si>
    <t>環境省の地球温暖化対策事業効果算定ガイドブック＜補助事業申請用＞（G.省エネ設備用）</t>
    <phoneticPr fontId="14"/>
  </si>
  <si>
    <t>ハード対策事業計算ファイル（G.省エネ設備用）</t>
  </si>
  <si>
    <t>http://www.env.go.jp/earth/ondanka/biz_local/gbhojo_g.pdf</t>
  </si>
  <si>
    <t>http://www.env.go.jp/earth/ondanka/biz_local/calc_g_03.xls</t>
  </si>
  <si>
    <t>環境省の地球温暖化対策事業効果算定ガイドブックによる計算</t>
    <rPh sb="0" eb="3">
      <t>カンキョウショウ</t>
    </rPh>
    <rPh sb="4" eb="6">
      <t>チキュウ</t>
    </rPh>
    <rPh sb="6" eb="8">
      <t>オンダン</t>
    </rPh>
    <rPh sb="8" eb="9">
      <t>カ</t>
    </rPh>
    <rPh sb="9" eb="11">
      <t>タイサク</t>
    </rPh>
    <rPh sb="11" eb="13">
      <t>ジギョウ</t>
    </rPh>
    <rPh sb="13" eb="15">
      <t>コウカ</t>
    </rPh>
    <rPh sb="15" eb="17">
      <t>サンテイ</t>
    </rPh>
    <rPh sb="27" eb="28">
      <t xml:space="preserve">ガイヒ </t>
    </rPh>
    <phoneticPr fontId="14"/>
  </si>
  <si>
    <t>・ハード対策事業計算ファイル</t>
    <rPh sb="4" eb="6">
      <t>タイサク</t>
    </rPh>
    <rPh sb="6" eb="8">
      <t>ジギョウ</t>
    </rPh>
    <rPh sb="8" eb="10">
      <t>ケイサン</t>
    </rPh>
    <phoneticPr fontId="14"/>
  </si>
  <si>
    <t>・上記省エネ計算の計算書及びその根拠資料（・設備配置図、平面図、設備仕様書等）</t>
    <rPh sb="1" eb="3">
      <t>ジョウキ</t>
    </rPh>
    <rPh sb="3" eb="4">
      <t>ショウ</t>
    </rPh>
    <rPh sb="6" eb="8">
      <t>ケイサン</t>
    </rPh>
    <rPh sb="9" eb="12">
      <t>ケイサンショ</t>
    </rPh>
    <rPh sb="12" eb="13">
      <t>オヨ</t>
    </rPh>
    <rPh sb="16" eb="18">
      <t>コンキョ</t>
    </rPh>
    <rPh sb="18" eb="20">
      <t>シリョウ</t>
    </rPh>
    <phoneticPr fontId="14"/>
  </si>
  <si>
    <t>B　環境省の地球温暖化対策事業効果算定ガイドブックによる計算</t>
    <rPh sb="2" eb="5">
      <t>カンキョウショウ</t>
    </rPh>
    <rPh sb="6" eb="8">
      <t>チキュウ</t>
    </rPh>
    <rPh sb="8" eb="10">
      <t>オンダン</t>
    </rPh>
    <rPh sb="10" eb="11">
      <t>カ</t>
    </rPh>
    <rPh sb="11" eb="13">
      <t>タイサク</t>
    </rPh>
    <rPh sb="13" eb="15">
      <t>ジギョウ</t>
    </rPh>
    <rPh sb="15" eb="17">
      <t>コウカ</t>
    </rPh>
    <rPh sb="17" eb="19">
      <t>サンテイ</t>
    </rPh>
    <rPh sb="28" eb="30">
      <t>ケイサン</t>
    </rPh>
    <phoneticPr fontId="14"/>
  </si>
  <si>
    <t>環境省の地球温暖化対策事業効果算定ガイドブック＜補助事業申請用＞（G.省エネ設備用）に基づき省エネ計算を行い、ハード対策事業計算ファイル（G.省エネ設備用）及び別添4省エネ計算結果にその内容を記載すること</t>
    <rPh sb="0" eb="3">
      <t>カンキョウショウ</t>
    </rPh>
    <rPh sb="43" eb="44">
      <t>モト</t>
    </rPh>
    <rPh sb="46" eb="47">
      <t>ショウ</t>
    </rPh>
    <rPh sb="49" eb="51">
      <t>ケイサン</t>
    </rPh>
    <rPh sb="52" eb="53">
      <t>オコナ</t>
    </rPh>
    <rPh sb="78" eb="79">
      <t>オヨ</t>
    </rPh>
    <rPh sb="80" eb="82">
      <t>ベッテン</t>
    </rPh>
    <rPh sb="83" eb="84">
      <t>ショウ</t>
    </rPh>
    <rPh sb="86" eb="88">
      <t>ケイサン</t>
    </rPh>
    <rPh sb="88" eb="90">
      <t>ケッカ</t>
    </rPh>
    <rPh sb="93" eb="95">
      <t>ナイヨウ</t>
    </rPh>
    <rPh sb="96" eb="98">
      <t>キサイ</t>
    </rPh>
    <phoneticPr fontId="14"/>
  </si>
  <si>
    <t>V3.0</t>
    <phoneticPr fontId="14"/>
  </si>
  <si>
    <t>　　</t>
    <phoneticPr fontId="14"/>
  </si>
  <si>
    <t>（一次エネルギー消費量を計算していない場合は記載不要）</t>
    <phoneticPr fontId="14"/>
  </si>
  <si>
    <t xml:space="preserve">・建築物省エネ法の適判及び届け出対象外となる延べ面積300㎡未満の場合で、補助対象とする設備種別が少ない場合や、外皮、空調を含まない等で比較的簡易な省エネ計算が可能な場合は、下記Bを行ってもよい。		</t>
    <rPh sb="1" eb="2">
      <t xml:space="preserve">ノベ </t>
    </rPh>
    <rPh sb="3" eb="5">
      <t xml:space="preserve">メンセキ </t>
    </rPh>
    <phoneticPr fontId="14"/>
  </si>
  <si>
    <t>(7)×1/3</t>
    <phoneticPr fontId="2"/>
  </si>
  <si>
    <t>記入例：以下同じ</t>
    <rPh sb="0" eb="3">
      <t>キニュウレイ</t>
    </rPh>
    <rPh sb="4" eb="7">
      <t>イカオナ</t>
    </rPh>
    <phoneticPr fontId="2"/>
  </si>
  <si>
    <t>あり</t>
  </si>
  <si>
    <t>樹脂サッシ</t>
    <phoneticPr fontId="14"/>
  </si>
  <si>
    <t>LowE6+A12+FL5</t>
    <phoneticPr fontId="14"/>
  </si>
  <si>
    <t>吹付け硬質ウレタンフォームＡ</t>
    <phoneticPr fontId="14"/>
  </si>
  <si>
    <t>対象</t>
  </si>
  <si>
    <t>照明</t>
    <rPh sb="0" eb="2">
      <t>ショウメイ</t>
    </rPh>
    <phoneticPr fontId="14"/>
  </si>
  <si>
    <t>空調</t>
  </si>
  <si>
    <t>換気</t>
  </si>
  <si>
    <t>給湯</t>
  </si>
  <si>
    <t>合計</t>
    <rPh sb="0" eb="2">
      <t>ゴウケイ</t>
    </rPh>
    <phoneticPr fontId="14"/>
  </si>
  <si>
    <t>tCO2/gj</t>
    <phoneticPr fontId="14"/>
  </si>
  <si>
    <t>A WEBプログラムによる計算</t>
  </si>
  <si>
    <t>※6　静岡県静岡市</t>
    <rPh sb="3" eb="6">
      <t>シズオカケン</t>
    </rPh>
    <rPh sb="6" eb="9">
      <t>シズオカシ</t>
    </rPh>
    <phoneticPr fontId="14"/>
  </si>
  <si>
    <t>※Bは標準設備による計算</t>
    <phoneticPr fontId="14"/>
  </si>
  <si>
    <t>グラスウール断熱材 24K</t>
    <phoneticPr fontId="14"/>
  </si>
  <si>
    <t>木製ブラインド</t>
    <rPh sb="0" eb="2">
      <t>モクセイ</t>
    </rPh>
    <phoneticPr fontId="14"/>
  </si>
  <si>
    <t>5ｃｍ/３ｍｍ/木製</t>
    <rPh sb="8" eb="10">
      <t>モクセイ</t>
    </rPh>
    <phoneticPr fontId="14"/>
  </si>
  <si>
    <t>XLX460AENZLR9</t>
    <phoneticPr fontId="14"/>
  </si>
  <si>
    <t>事務所兼売店</t>
    <rPh sb="0" eb="3">
      <t>ジムショ</t>
    </rPh>
    <rPh sb="3" eb="4">
      <t>ケン</t>
    </rPh>
    <rPh sb="4" eb="6">
      <t>バイテン</t>
    </rPh>
    <phoneticPr fontId="14"/>
  </si>
  <si>
    <t>LED照度検知機能付</t>
    <rPh sb="3" eb="5">
      <t>ショウド</t>
    </rPh>
    <rPh sb="5" eb="7">
      <t>ケンチ</t>
    </rPh>
    <rPh sb="7" eb="10">
      <t>キノウツ</t>
    </rPh>
    <phoneticPr fontId="14"/>
  </si>
  <si>
    <t>対象外</t>
  </si>
  <si>
    <t>PAC1-1</t>
    <phoneticPr fontId="14"/>
  </si>
  <si>
    <t>PAC1-2</t>
  </si>
  <si>
    <t>PAC1-3</t>
  </si>
  <si>
    <t>室外機</t>
    <phoneticPr fontId="14"/>
  </si>
  <si>
    <t>事務所</t>
    <rPh sb="0" eb="3">
      <t>ジムショ</t>
    </rPh>
    <phoneticPr fontId="14"/>
  </si>
  <si>
    <t>売店</t>
    <rPh sb="0" eb="2">
      <t>バイテン</t>
    </rPh>
    <phoneticPr fontId="14"/>
  </si>
  <si>
    <t>XRAS-XJ36</t>
    <phoneticPr fontId="14"/>
  </si>
  <si>
    <t>XRAS-XJ63</t>
    <phoneticPr fontId="14"/>
  </si>
  <si>
    <t>XRAS-XJ90</t>
    <phoneticPr fontId="14"/>
  </si>
  <si>
    <t>EX-1</t>
    <phoneticPr fontId="14"/>
  </si>
  <si>
    <t>3種換気</t>
    <rPh sb="1" eb="4">
      <t>シュカンキ</t>
    </rPh>
    <phoneticPr fontId="14"/>
  </si>
  <si>
    <t>HEX-1</t>
    <phoneticPr fontId="14"/>
  </si>
  <si>
    <t>HEX-2</t>
    <phoneticPr fontId="14"/>
  </si>
  <si>
    <t>1種換気</t>
    <rPh sb="1" eb="4">
      <t>シュカンキ</t>
    </rPh>
    <phoneticPr fontId="14"/>
  </si>
  <si>
    <t>DCブラシレスモータ</t>
    <phoneticPr fontId="14"/>
  </si>
  <si>
    <t>VD18ZFVC5-HM</t>
    <phoneticPr fontId="14"/>
  </si>
  <si>
    <t>有</t>
    <rPh sb="0" eb="1">
      <t>ユウ</t>
    </rPh>
    <phoneticPr fontId="14"/>
  </si>
  <si>
    <t>無</t>
    <rPh sb="0" eb="1">
      <t>ム</t>
    </rPh>
    <phoneticPr fontId="14"/>
  </si>
  <si>
    <t>LGH-RN15RXVD-C</t>
    <phoneticPr fontId="14"/>
  </si>
  <si>
    <t>LGH-RN80RXVD-C</t>
    <phoneticPr fontId="14"/>
  </si>
  <si>
    <t>全熱交換器・CO2センサー付</t>
    <rPh sb="13" eb="14">
      <t>ツ</t>
    </rPh>
    <phoneticPr fontId="14"/>
  </si>
  <si>
    <t>3.売却用</t>
  </si>
  <si>
    <t>1.水道契約がないことの証明書</t>
  </si>
  <si>
    <t>※未使用状態を確認するため他の証明をお願いする場合があります。</t>
    <rPh sb="1" eb="6">
      <t>ミシヨウジョウタイ</t>
    </rPh>
    <rPh sb="7" eb="9">
      <t>カクニン</t>
    </rPh>
    <rPh sb="13" eb="14">
      <t>タ</t>
    </rPh>
    <rPh sb="15" eb="17">
      <t>ショウメイ</t>
    </rPh>
    <rPh sb="19" eb="20">
      <t>ネガ</t>
    </rPh>
    <rPh sb="23" eb="25">
      <t>バアイ</t>
    </rPh>
    <phoneticPr fontId="14"/>
  </si>
  <si>
    <t>住居専用</t>
    <rPh sb="0" eb="2">
      <t>ジュウキョ</t>
    </rPh>
    <rPh sb="2" eb="4">
      <t>センヨウ</t>
    </rPh>
    <phoneticPr fontId="14"/>
  </si>
  <si>
    <t>縁側カフェ</t>
    <rPh sb="0" eb="2">
      <t>エンガワ</t>
    </rPh>
    <phoneticPr fontId="14"/>
  </si>
  <si>
    <t>増築</t>
  </si>
  <si>
    <t>古民家カフェ兼民宿</t>
    <rPh sb="0" eb="3">
      <t>コミンカ</t>
    </rPh>
    <rPh sb="6" eb="7">
      <t>ケン</t>
    </rPh>
    <rPh sb="7" eb="9">
      <t>ミンシュク</t>
    </rPh>
    <phoneticPr fontId="14"/>
  </si>
  <si>
    <t>〇</t>
    <phoneticPr fontId="14"/>
  </si>
  <si>
    <t>民宿</t>
    <rPh sb="0" eb="2">
      <t>ミンシュク</t>
    </rPh>
    <phoneticPr fontId="14"/>
  </si>
  <si>
    <t>カフェ</t>
    <phoneticPr fontId="14"/>
  </si>
  <si>
    <t>B-1</t>
    <phoneticPr fontId="14"/>
  </si>
  <si>
    <t>潜熱回収型/ヒートポンプ</t>
    <phoneticPr fontId="14"/>
  </si>
  <si>
    <t>空き家等における省CO2改修支援事業</t>
  </si>
  <si>
    <t>2023年</t>
    <rPh sb="4" eb="5">
      <t>ネン</t>
    </rPh>
    <phoneticPr fontId="14"/>
  </si>
  <si>
    <r>
      <t>202</t>
    </r>
    <r>
      <rPr>
        <sz val="10"/>
        <color theme="1"/>
        <rFont val="Meiryo UI"/>
        <family val="3"/>
      </rPr>
      <t>3</t>
    </r>
    <r>
      <rPr>
        <sz val="10"/>
        <color theme="1"/>
        <rFont val="Meiryo UI"/>
        <family val="3"/>
        <charset val="128"/>
      </rPr>
      <t>年</t>
    </r>
    <rPh sb="4" eb="5">
      <t>ネン</t>
    </rPh>
    <phoneticPr fontId="14"/>
  </si>
  <si>
    <t>様式第１（第５条関係）</t>
    <phoneticPr fontId="16"/>
  </si>
  <si>
    <t>番　　　　　号</t>
  </si>
  <si>
    <t>年　月　日　</t>
    <rPh sb="0" eb="1">
      <t>ネン</t>
    </rPh>
    <rPh sb="2" eb="3">
      <t>ツキ</t>
    </rPh>
    <rPh sb="4" eb="5">
      <t>ニチ</t>
    </rPh>
    <phoneticPr fontId="16"/>
  </si>
  <si>
    <t>一般社団法人静岡県環境資源協会</t>
    <phoneticPr fontId="16"/>
  </si>
  <si>
    <t>会長　平井　一之　殿</t>
    <rPh sb="3" eb="5">
      <t>ヒライ</t>
    </rPh>
    <rPh sb="6" eb="8">
      <t>カズユキ</t>
    </rPh>
    <phoneticPr fontId="16"/>
  </si>
  <si>
    <t>申請者</t>
    <rPh sb="0" eb="3">
      <t>シンセイシャ</t>
    </rPh>
    <phoneticPr fontId="16"/>
  </si>
  <si>
    <t>住所</t>
    <rPh sb="0" eb="2">
      <t>ジュウショ</t>
    </rPh>
    <phoneticPr fontId="16"/>
  </si>
  <si>
    <t>氏名又は名称</t>
    <rPh sb="0" eb="2">
      <t>シメイ</t>
    </rPh>
    <rPh sb="2" eb="3">
      <t>マタ</t>
    </rPh>
    <rPh sb="4" eb="6">
      <t>メイショウ</t>
    </rPh>
    <phoneticPr fontId="16"/>
  </si>
  <si>
    <t>代表者の職・氏名</t>
    <rPh sb="0" eb="3">
      <t>ダイヒョウシャ</t>
    </rPh>
    <rPh sb="4" eb="5">
      <t>ショク</t>
    </rPh>
    <rPh sb="6" eb="8">
      <t>シメイ</t>
    </rPh>
    <phoneticPr fontId="16"/>
  </si>
  <si>
    <t>令和５年度二酸化炭素排出抑制対策事業費等補助金（建築物等のＺＥＢ化・省ＣＯ２化普及加速事業）
交付申請書</t>
    <phoneticPr fontId="16"/>
  </si>
  <si>
    <t>.</t>
    <phoneticPr fontId="16"/>
  </si>
  <si>
    <t>　令和５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6"/>
  </si>
  <si>
    <t>記</t>
    <rPh sb="0" eb="1">
      <t>キ</t>
    </rPh>
    <phoneticPr fontId="16"/>
  </si>
  <si>
    <t>１　補助事業名</t>
  </si>
  <si>
    <t>２　補助事業の目的及び内容</t>
    <phoneticPr fontId="16"/>
  </si>
  <si>
    <t>別紙１　実施計画書のとおり</t>
    <phoneticPr fontId="16"/>
  </si>
  <si>
    <t>３　補助金交付申請額</t>
    <phoneticPr fontId="16"/>
  </si>
  <si>
    <t>円</t>
  </si>
  <si>
    <t>　　　　　（うち消費税及び地方消費税相当額  　0円）</t>
    <phoneticPr fontId="16"/>
  </si>
  <si>
    <t>４　補助事業に要する経費</t>
    <phoneticPr fontId="16"/>
  </si>
  <si>
    <t>別紙２　経費内訳のとおり</t>
    <phoneticPr fontId="16"/>
  </si>
  <si>
    <t>５　補助事業の開始及び完了予定年月日</t>
    <phoneticPr fontId="16"/>
  </si>
  <si>
    <t>交付決定の日　～</t>
    <phoneticPr fontId="16"/>
  </si>
  <si>
    <t>　年　月　日</t>
    <rPh sb="1" eb="2">
      <t>ネン</t>
    </rPh>
    <rPh sb="3" eb="4">
      <t>ツキ</t>
    </rPh>
    <rPh sb="5" eb="6">
      <t>ヒ</t>
    </rPh>
    <phoneticPr fontId="16"/>
  </si>
  <si>
    <t>６　その他参考資料</t>
    <phoneticPr fontId="16"/>
  </si>
  <si>
    <t>７　本件責任者及び担当者の氏名、連絡先等</t>
    <phoneticPr fontId="16"/>
  </si>
  <si>
    <t>（１）責任者の所属部署・職名・氏名</t>
    <phoneticPr fontId="16"/>
  </si>
  <si>
    <t>（２）担当者の所属部署・職名・氏名</t>
    <phoneticPr fontId="16"/>
  </si>
  <si>
    <t>（３）連絡先（電話番号・Eメールアドレス）</t>
    <phoneticPr fontId="16"/>
  </si>
  <si>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6"/>
  </si>
  <si>
    <r>
      <rPr>
        <sz val="11"/>
        <color theme="1"/>
        <rFont val="Segoe UI Symbol"/>
        <family val="2"/>
      </rPr>
      <t>☑</t>
    </r>
    <r>
      <rPr>
        <sz val="11"/>
        <color theme="1"/>
        <rFont val="Yu Gothic"/>
        <family val="3"/>
        <charset val="128"/>
        <scheme val="minor"/>
      </rPr>
      <t>空き家等における省ＣＯ２改修事業</t>
    </r>
    <phoneticPr fontId="16"/>
  </si>
  <si>
    <t>建築物等のＺＥＢ化・省ＣＯ２化普及加速事業実施計画書</t>
    <rPh sb="21" eb="23">
      <t>ジッシ</t>
    </rPh>
    <rPh sb="23" eb="26">
      <t>ケイカクショ</t>
    </rPh>
    <phoneticPr fontId="2"/>
  </si>
  <si>
    <t>建築物等のＺＥＢ化・省ＣＯ２化普及加速事業に要する
経費内訳</t>
    <rPh sb="0" eb="30">
      <t>ヨウケイヒウチワケ</t>
    </rPh>
    <phoneticPr fontId="2"/>
  </si>
  <si>
    <t>&lt;加点に関する項目&gt;</t>
    <rPh sb="1" eb="3">
      <t>カテン</t>
    </rPh>
    <rPh sb="4" eb="5">
      <t>カン</t>
    </rPh>
    <rPh sb="7" eb="9">
      <t>コウモク</t>
    </rPh>
    <phoneticPr fontId="16"/>
  </si>
  <si>
    <t>選択</t>
  </si>
  <si>
    <t>②電力調達も勘案し再エネ１００％となる事業</t>
    <phoneticPr fontId="16"/>
  </si>
  <si>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6"/>
  </si>
  <si>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6"/>
  </si>
  <si>
    <t>①建築物省エネルギー性能表示制度（ＢＥＬＳ）の評価</t>
    <phoneticPr fontId="16"/>
  </si>
  <si>
    <t>③指定暑熱避難施設の指定</t>
    <phoneticPr fontId="16"/>
  </si>
  <si>
    <t>デコ活応援団への参画、
デコ活宣言の実施</t>
    <rPh sb="2" eb="3">
      <t>カツ</t>
    </rPh>
    <rPh sb="3" eb="6">
      <t>オウエンダン</t>
    </rPh>
    <rPh sb="8" eb="10">
      <t>サンカク</t>
    </rPh>
    <rPh sb="14" eb="15">
      <t>カツ</t>
    </rPh>
    <rPh sb="15" eb="17">
      <t>センゲン</t>
    </rPh>
    <rPh sb="18" eb="20">
      <t>ジッシ</t>
    </rPh>
    <phoneticPr fontId="16"/>
  </si>
  <si>
    <t>デコ活応援団の参画</t>
    <rPh sb="2" eb="3">
      <t>カツ</t>
    </rPh>
    <rPh sb="3" eb="5">
      <t>オウエン</t>
    </rPh>
    <rPh sb="5" eb="6">
      <t>ダン</t>
    </rPh>
    <rPh sb="7" eb="9">
      <t>サンカク</t>
    </rPh>
    <phoneticPr fontId="16"/>
  </si>
  <si>
    <t>選択してください</t>
  </si>
  <si>
    <t>デコ活宣言</t>
    <rPh sb="2" eb="3">
      <t>カツ</t>
    </rPh>
    <rPh sb="3" eb="5">
      <t>センゲン</t>
    </rPh>
    <phoneticPr fontId="16"/>
  </si>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</sst>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quot;円&quot;"/>
    <numFmt numFmtId="177" formatCode="#,##0&quot;円&quot;"/>
    <numFmt numFmtId="178" formatCode="&quot;¥&quot;#,##0_);[Red]\(&quot;¥&quot;#,##0\)"/>
    <numFmt numFmtId="179" formatCode="0.000"/>
    <numFmt numFmtId="180" formatCode="#,###"/>
    <numFmt numFmtId="181" formatCode="#&quot;階&quot;"/>
    <numFmt numFmtId="182" formatCode="0.0%"/>
    <numFmt numFmtId="183" formatCode="0.0"/>
    <numFmt numFmtId="184" formatCode="#,##0.0;[Red]\-#,##0.0"/>
    <numFmt numFmtId="185" formatCode="0.00_ "/>
    <numFmt numFmtId="186" formatCode="0.0_ "/>
    <numFmt numFmtId="187" formatCode="[$]ggge&quot;年&quot;m&quot;月&quot;d&quot;日&quot;;@" x16r2:formatCode16="[$-ja-JP-x-gannen]ggge&quot;年&quot;m&quot;月&quot;d&quot;日&quot;;@"/>
    <numFmt numFmtId="188" formatCode="yyyy&quot;年&quot;m&quot;月&quot;d&quot;日&quot;;@"/>
  </numFmts>
  <fonts count="76">
    <font>
      <sz val="11"/>
      <color theme="1"/>
      <name val="Yu Gothic"/>
      <family val="3"/>
      <charset val="128"/>
      <scheme val="minor"/>
    </font>
    <font>
      <sz val="11"/>
      <color theme="1"/>
      <name val="Yu Gothic"/>
      <family val="2"/>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6"/>
      <name val="ＭＳ Ｐゴシック"/>
      <family val="3"/>
      <charset val="128"/>
    </font>
    <font>
      <sz val="11"/>
      <name val="ＭＳ 明朝"/>
      <family val="1"/>
      <charset val="128"/>
    </font>
    <font>
      <sz val="11"/>
      <color theme="1"/>
      <name val="Yu Gothic"/>
      <family val="3"/>
      <charset val="128"/>
      <scheme val="minor"/>
    </font>
    <font>
      <sz val="11"/>
      <color theme="1"/>
      <name val="ＭＳ 明朝"/>
      <family val="1"/>
      <charset val="128"/>
    </font>
    <font>
      <sz val="8"/>
      <color theme="1"/>
      <name val="ＭＳ 明朝"/>
      <family val="1"/>
      <charset val="128"/>
    </font>
    <font>
      <sz val="11"/>
      <name val="Yu Gothic"/>
      <family val="3"/>
      <charset val="128"/>
      <scheme val="minor"/>
    </font>
    <font>
      <sz val="9"/>
      <name val="Meiryo UI"/>
      <family val="3"/>
      <charset val="128"/>
    </font>
    <font>
      <sz val="9"/>
      <color theme="1"/>
      <name val="Meiryo UI"/>
      <family val="3"/>
      <charset val="128"/>
    </font>
    <font>
      <sz val="6"/>
      <name val="Yu Gothic"/>
      <family val="3"/>
      <charset val="128"/>
      <scheme val="minor"/>
    </font>
    <font>
      <sz val="10"/>
      <color theme="1"/>
      <name val="Meiryo UI"/>
      <family val="3"/>
      <charset val="128"/>
    </font>
    <font>
      <sz val="6"/>
      <name val="Yu Gothic"/>
      <family val="2"/>
      <charset val="128"/>
      <scheme val="minor"/>
    </font>
    <font>
      <sz val="8"/>
      <color theme="1"/>
      <name val="Meiryo UI"/>
      <family val="3"/>
      <charset val="128"/>
    </font>
    <font>
      <sz val="10"/>
      <color rgb="FFFF0000"/>
      <name val="Meiryo UI"/>
      <family val="3"/>
      <charset val="128"/>
    </font>
    <font>
      <sz val="10"/>
      <name val="Meiryo UI"/>
      <family val="3"/>
      <charset val="128"/>
    </font>
    <font>
      <sz val="12"/>
      <color theme="1"/>
      <name val="Meiryo UI"/>
      <family val="3"/>
      <charset val="128"/>
    </font>
    <font>
      <sz val="18"/>
      <color theme="1"/>
      <name val="Meiryo UI"/>
      <family val="3"/>
      <charset val="128"/>
    </font>
    <font>
      <sz val="9"/>
      <color rgb="FFFF0000"/>
      <name val="Meiryo UI"/>
      <family val="3"/>
      <charset val="128"/>
    </font>
    <font>
      <sz val="10"/>
      <color theme="1"/>
      <name val="Meiryo UI"/>
      <family val="2"/>
      <charset val="128"/>
    </font>
    <font>
      <sz val="11"/>
      <color theme="1"/>
      <name val="Meiryo UI"/>
      <family val="3"/>
      <charset val="128"/>
    </font>
    <font>
      <sz val="9"/>
      <color theme="0" tint="-0.499984740745262"/>
      <name val="Meiryo UI"/>
      <family val="3"/>
      <charset val="128"/>
    </font>
    <font>
      <sz val="9"/>
      <color theme="1" tint="0.499984740745262"/>
      <name val="Meiryo UI"/>
      <family val="3"/>
      <charset val="128"/>
    </font>
    <font>
      <sz val="8.5"/>
      <color theme="1" tint="0.499984740745262"/>
      <name val="Meiryo UI"/>
      <family val="3"/>
      <charset val="128"/>
    </font>
    <font>
      <sz val="10"/>
      <color theme="1"/>
      <name val="Yu Gothic"/>
      <family val="3"/>
      <charset val="128"/>
      <scheme val="minor"/>
    </font>
    <font>
      <sz val="12"/>
      <color theme="1"/>
      <name val="Yu Gothic"/>
      <family val="3"/>
      <charset val="128"/>
      <scheme val="minor"/>
    </font>
    <font>
      <sz val="12"/>
      <name val="Meiryo UI"/>
      <family val="3"/>
      <charset val="128"/>
    </font>
    <font>
      <sz val="11"/>
      <color theme="1"/>
      <name val="Meiryo UI"/>
      <family val="2"/>
      <charset val="128"/>
    </font>
    <font>
      <sz val="14"/>
      <color theme="1"/>
      <name val="Meiryo UI"/>
      <family val="2"/>
      <charset val="128"/>
    </font>
    <font>
      <sz val="18"/>
      <color theme="1"/>
      <name val="Meiryo UI"/>
      <family val="2"/>
      <charset val="128"/>
    </font>
    <font>
      <sz val="9"/>
      <color theme="1"/>
      <name val="Meiryo UI"/>
      <family val="2"/>
      <charset val="128"/>
    </font>
    <font>
      <sz val="7"/>
      <color theme="1"/>
      <name val="Meiryo UI"/>
      <family val="3"/>
      <charset val="128"/>
    </font>
    <font>
      <sz val="12"/>
      <color theme="1"/>
      <name val="Meiryo UI"/>
      <family val="2"/>
      <charset val="128"/>
    </font>
    <font>
      <sz val="10"/>
      <color rgb="FFFF0000"/>
      <name val="Meiryo UI"/>
      <family val="2"/>
      <charset val="128"/>
    </font>
    <font>
      <sz val="11"/>
      <color rgb="FF7030A0"/>
      <name val="Meiryo UI"/>
      <family val="2"/>
      <charset val="128"/>
    </font>
    <font>
      <sz val="8"/>
      <name val="Meiryo UI"/>
      <family val="3"/>
      <charset val="128"/>
    </font>
    <font>
      <b/>
      <sz val="9"/>
      <color rgb="FF000000"/>
      <name val="Yu Gothic"/>
      <family val="3"/>
      <charset val="128"/>
    </font>
    <font>
      <sz val="12"/>
      <color theme="1"/>
      <name val="ＭＳ 明朝"/>
      <family val="1"/>
      <charset val="128"/>
    </font>
    <font>
      <sz val="16"/>
      <color theme="1"/>
      <name val="Meiryo UI"/>
      <family val="2"/>
      <charset val="128"/>
    </font>
    <font>
      <sz val="20"/>
      <color theme="1"/>
      <name val="Meiryo UI"/>
      <family val="2"/>
      <charset val="128"/>
    </font>
    <font>
      <sz val="8.5"/>
      <color theme="1"/>
      <name val="Meiryo UI"/>
      <family val="3"/>
      <charset val="128"/>
    </font>
    <font>
      <u/>
      <sz val="11"/>
      <color theme="10"/>
      <name val="Yu Gothic"/>
      <family val="3"/>
      <charset val="128"/>
      <scheme val="minor"/>
    </font>
    <font>
      <sz val="10.5"/>
      <color theme="1"/>
      <name val="Meiryo UI"/>
      <family val="2"/>
      <charset val="128"/>
    </font>
    <font>
      <sz val="10"/>
      <color rgb="FF000000"/>
      <name val="Meiryo UI"/>
      <family val="2"/>
      <charset val="128"/>
    </font>
    <font>
      <sz val="9"/>
      <color rgb="FF000000"/>
      <name val="Yu Gothic"/>
      <family val="3"/>
      <charset val="128"/>
    </font>
    <font>
      <sz val="12"/>
      <color rgb="FFFF0000"/>
      <name val="Meiryo UI"/>
      <family val="2"/>
      <charset val="128"/>
    </font>
    <font>
      <sz val="14"/>
      <color theme="1"/>
      <name val="ＭＳ 明朝"/>
      <family val="1"/>
      <charset val="128"/>
    </font>
    <font>
      <sz val="9"/>
      <color theme="1"/>
      <name val="ＭＳ 明朝"/>
      <family val="1"/>
      <charset val="128"/>
    </font>
    <font>
      <sz val="8"/>
      <color theme="1" tint="0.249977111117893"/>
      <name val="Meiryo UI"/>
      <family val="3"/>
      <charset val="128"/>
    </font>
    <font>
      <sz val="9"/>
      <name val="Meiryo UI"/>
      <family val="2"/>
      <charset val="128"/>
    </font>
    <font>
      <sz val="8"/>
      <color theme="1"/>
      <name val="Yu Gothic"/>
      <family val="3"/>
      <charset val="128"/>
      <scheme val="minor"/>
    </font>
    <font>
      <sz val="9"/>
      <color theme="1"/>
      <name val="Yu Gothic"/>
      <family val="3"/>
      <charset val="128"/>
      <scheme val="minor"/>
    </font>
    <font>
      <sz val="10"/>
      <color theme="1"/>
      <name val="MS UI Gothic"/>
      <family val="2"/>
      <charset val="128"/>
    </font>
    <font>
      <sz val="9"/>
      <color theme="1"/>
      <name val="MS UI Gothic"/>
      <family val="2"/>
      <charset val="128"/>
    </font>
    <font>
      <sz val="10"/>
      <name val="MS UI Gothic"/>
      <family val="2"/>
      <charset val="128"/>
    </font>
    <font>
      <sz val="8"/>
      <name val="MS UI Gothic"/>
      <family val="2"/>
      <charset val="128"/>
    </font>
    <font>
      <sz val="8"/>
      <color theme="1"/>
      <name val="MS UI Gothic"/>
      <family val="2"/>
      <charset val="128"/>
    </font>
    <font>
      <b/>
      <sz val="9"/>
      <color rgb="FF000000"/>
      <name val="MS P ゴシック"/>
      <family val="3"/>
      <charset val="128"/>
    </font>
    <font>
      <sz val="9"/>
      <color rgb="FF000000"/>
      <name val="MS P ゴシック"/>
      <charset val="128"/>
    </font>
    <font>
      <sz val="9"/>
      <color indexed="81"/>
      <name val="MS P ゴシック"/>
      <family val="3"/>
      <charset val="128"/>
    </font>
    <font>
      <u/>
      <sz val="10"/>
      <color theme="10"/>
      <name val="Yu Gothic"/>
      <family val="3"/>
      <charset val="128"/>
      <scheme val="minor"/>
    </font>
    <font>
      <sz val="10"/>
      <color theme="10"/>
      <name val="Yu Gothic"/>
      <family val="3"/>
      <charset val="128"/>
      <scheme val="minor"/>
    </font>
    <font>
      <sz val="11"/>
      <color theme="10"/>
      <name val="Yu Gothic"/>
      <family val="3"/>
      <charset val="128"/>
      <scheme val="minor"/>
    </font>
    <font>
      <sz val="10"/>
      <name val="Yu Gothic"/>
      <family val="3"/>
      <charset val="128"/>
      <scheme val="minor"/>
    </font>
    <font>
      <sz val="12"/>
      <color rgb="FFFF0000"/>
      <name val="ＭＳ 明朝"/>
      <family val="1"/>
      <charset val="128"/>
    </font>
    <font>
      <sz val="10"/>
      <color theme="1"/>
      <name val="Meiryo UI"/>
      <family val="3"/>
    </font>
    <font>
      <sz val="12"/>
      <color rgb="FF000000"/>
      <name val="ＭＳ 明朝"/>
      <family val="1"/>
      <charset val="128"/>
    </font>
    <font>
      <sz val="11"/>
      <color theme="1"/>
      <name val="Segoe UI Symbol"/>
      <family val="2"/>
    </font>
    <font>
      <b/>
      <sz val="9"/>
      <color indexed="81"/>
      <name val="MS P ゴシック"/>
      <family val="3"/>
      <charset val="128"/>
    </font>
    <font>
      <sz val="9"/>
      <color theme="1"/>
      <name val="ＭＳ ゴシック"/>
      <family val="3"/>
      <charset val="128"/>
    </font>
    <font>
      <sz val="8"/>
      <color theme="1"/>
      <name val="ＭＳ ゴシック"/>
      <family val="3"/>
      <charset val="128"/>
    </font>
    <font>
      <sz val="6"/>
      <color theme="1"/>
      <name val="ＭＳ 明朝"/>
      <family val="1"/>
      <charset val="128"/>
    </font>
  </fonts>
  <fills count="10">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5" tint="0.79998168889431442"/>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medium">
        <color indexed="64"/>
      </right>
      <top/>
      <bottom style="thin">
        <color indexed="64"/>
      </bottom>
      <diagonal/>
    </border>
    <border>
      <left style="thin">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theme="1"/>
      </left>
      <right style="thin">
        <color theme="1"/>
      </right>
      <top style="thin">
        <color theme="1"/>
      </top>
      <bottom style="thin">
        <color theme="1"/>
      </bottom>
      <diagonal/>
    </border>
    <border>
      <left/>
      <right/>
      <top/>
      <bottom style="thin">
        <color theme="1"/>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right style="thin">
        <color theme="1"/>
      </right>
      <top/>
      <bottom/>
      <diagonal/>
    </border>
    <border>
      <left style="thin">
        <color theme="1"/>
      </left>
      <right/>
      <top/>
      <bottom style="thin">
        <color theme="1"/>
      </bottom>
      <diagonal/>
    </border>
    <border>
      <left/>
      <right style="thin">
        <color theme="1"/>
      </right>
      <top/>
      <bottom style="thin">
        <color theme="1"/>
      </bottom>
      <diagonal/>
    </border>
    <border diagonalUp="1">
      <left style="thin">
        <color indexed="64"/>
      </left>
      <right style="thin">
        <color indexed="64"/>
      </right>
      <top style="thin">
        <color indexed="64"/>
      </top>
      <bottom style="thin">
        <color indexed="64"/>
      </bottom>
      <diagonal style="thin">
        <color auto="1"/>
      </diagonal>
    </border>
    <border>
      <left style="medium">
        <color indexed="64"/>
      </left>
      <right style="medium">
        <color indexed="64"/>
      </right>
      <top style="medium">
        <color indexed="64"/>
      </top>
      <bottom style="medium">
        <color indexed="64"/>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2">
    <xf numFmtId="0" fontId="0" fillId="0" borderId="0">
      <alignment vertical="center"/>
    </xf>
    <xf numFmtId="9" fontId="4" fillId="0" borderId="0" applyFont="0" applyFill="0" applyBorder="0" applyAlignment="0" applyProtection="0">
      <alignment vertical="center"/>
    </xf>
    <xf numFmtId="38" fontId="8"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4" fillId="0" borderId="0">
      <alignment vertical="center"/>
    </xf>
    <xf numFmtId="0" fontId="3" fillId="0" borderId="0">
      <alignment vertical="center"/>
    </xf>
    <xf numFmtId="0" fontId="23" fillId="0" borderId="0">
      <alignment vertical="center"/>
    </xf>
    <xf numFmtId="9" fontId="8" fillId="0" borderId="0" applyFont="0" applyFill="0" applyBorder="0" applyAlignment="0" applyProtection="0">
      <alignment vertical="center"/>
    </xf>
    <xf numFmtId="0" fontId="45" fillId="0" borderId="0" applyNumberFormat="0" applyFill="0" applyBorder="0" applyAlignment="0" applyProtection="0">
      <alignment vertical="center"/>
    </xf>
    <xf numFmtId="0" fontId="1" fillId="0" borderId="0">
      <alignment vertical="center"/>
    </xf>
  </cellStyleXfs>
  <cellXfs count="655">
    <xf numFmtId="0" fontId="0" fillId="0" borderId="0" xfId="0">
      <alignment vertical="center"/>
    </xf>
    <xf numFmtId="0" fontId="9" fillId="2" borderId="0" xfId="0" applyFont="1" applyFill="1" applyProtection="1">
      <alignment vertical="center"/>
      <protection locked="0"/>
    </xf>
    <xf numFmtId="0" fontId="9" fillId="2" borderId="1" xfId="0" applyFont="1" applyFill="1" applyBorder="1" applyAlignment="1" applyProtection="1">
      <alignment horizontal="centerContinuous" vertical="center"/>
      <protection locked="0"/>
    </xf>
    <xf numFmtId="0" fontId="9" fillId="2" borderId="2" xfId="0" applyFont="1" applyFill="1" applyBorder="1" applyAlignment="1" applyProtection="1">
      <alignment horizontal="centerContinuous" vertical="center"/>
      <protection locked="0"/>
    </xf>
    <xf numFmtId="0" fontId="9" fillId="2" borderId="3" xfId="0" applyFont="1" applyFill="1" applyBorder="1" applyAlignment="1" applyProtection="1">
      <alignment horizontal="centerContinuous" vertical="center"/>
      <protection locked="0"/>
    </xf>
    <xf numFmtId="0" fontId="9" fillId="2" borderId="2" xfId="0" applyFont="1" applyFill="1" applyBorder="1" applyProtection="1">
      <alignment vertical="center"/>
      <protection locked="0"/>
    </xf>
    <xf numFmtId="0" fontId="9" fillId="2" borderId="3" xfId="0" applyFont="1" applyFill="1" applyBorder="1" applyProtection="1">
      <alignment vertical="center"/>
      <protection locked="0"/>
    </xf>
    <xf numFmtId="0" fontId="9" fillId="2" borderId="1" xfId="0" applyFont="1" applyFill="1" applyBorder="1" applyProtection="1">
      <alignment vertical="center"/>
      <protection locked="0"/>
    </xf>
    <xf numFmtId="0" fontId="9" fillId="2" borderId="1" xfId="0" applyFont="1" applyFill="1" applyBorder="1">
      <alignment vertical="center"/>
    </xf>
    <xf numFmtId="0" fontId="9" fillId="2" borderId="2" xfId="0" applyFont="1" applyFill="1" applyBorder="1">
      <alignment vertical="center"/>
    </xf>
    <xf numFmtId="0" fontId="9" fillId="2" borderId="3" xfId="0" applyFont="1" applyFill="1" applyBorder="1">
      <alignment vertical="center"/>
    </xf>
    <xf numFmtId="0" fontId="9" fillId="2" borderId="4" xfId="0" applyFont="1" applyFill="1" applyBorder="1" applyAlignment="1" applyProtection="1">
      <alignment horizontal="centerContinuous" vertical="center"/>
      <protection locked="0"/>
    </xf>
    <xf numFmtId="0" fontId="9" fillId="2" borderId="0" xfId="0" applyFont="1" applyFill="1" applyAlignment="1" applyProtection="1">
      <alignment horizontal="centerContinuous" vertical="center"/>
      <protection locked="0"/>
    </xf>
    <xf numFmtId="0" fontId="9" fillId="2" borderId="5" xfId="0" applyFont="1" applyFill="1" applyBorder="1" applyAlignment="1" applyProtection="1">
      <alignment horizontal="centerContinuous" vertical="center"/>
      <protection locked="0"/>
    </xf>
    <xf numFmtId="0" fontId="9" fillId="2" borderId="5" xfId="0" applyFont="1" applyFill="1" applyBorder="1" applyProtection="1">
      <alignment vertical="center"/>
      <protection locked="0"/>
    </xf>
    <xf numFmtId="0" fontId="9" fillId="2" borderId="4" xfId="0" applyFont="1" applyFill="1" applyBorder="1" applyProtection="1">
      <alignment vertical="center"/>
      <protection locked="0"/>
    </xf>
    <xf numFmtId="0" fontId="9" fillId="2" borderId="4" xfId="0" applyFont="1" applyFill="1" applyBorder="1">
      <alignment vertical="center"/>
    </xf>
    <xf numFmtId="0" fontId="9" fillId="2" borderId="0" xfId="0" applyFont="1" applyFill="1">
      <alignment vertical="center"/>
    </xf>
    <xf numFmtId="0" fontId="9" fillId="2" borderId="5" xfId="0" applyFont="1" applyFill="1" applyBorder="1">
      <alignment vertical="center"/>
    </xf>
    <xf numFmtId="0" fontId="9" fillId="2" borderId="6" xfId="0" applyFont="1" applyFill="1" applyBorder="1" applyProtection="1">
      <alignment vertical="center"/>
      <protection locked="0"/>
    </xf>
    <xf numFmtId="0" fontId="9" fillId="2" borderId="7" xfId="0" applyFont="1" applyFill="1" applyBorder="1" applyProtection="1">
      <alignment vertical="center"/>
      <protection locked="0"/>
    </xf>
    <xf numFmtId="0" fontId="9" fillId="2" borderId="8" xfId="0" applyFont="1" applyFill="1" applyBorder="1" applyProtection="1">
      <alignment vertical="center"/>
      <protection locked="0"/>
    </xf>
    <xf numFmtId="0" fontId="9" fillId="2" borderId="8" xfId="0" applyFont="1" applyFill="1" applyBorder="1">
      <alignment vertical="center"/>
    </xf>
    <xf numFmtId="0" fontId="9" fillId="2" borderId="6" xfId="0" applyFont="1" applyFill="1" applyBorder="1">
      <alignment vertical="center"/>
    </xf>
    <xf numFmtId="0" fontId="9" fillId="2" borderId="7" xfId="0" applyFont="1" applyFill="1" applyBorder="1">
      <alignment vertical="center"/>
    </xf>
    <xf numFmtId="0" fontId="9" fillId="2" borderId="9" xfId="0" applyFont="1" applyFill="1" applyBorder="1" applyProtection="1">
      <alignment vertical="center"/>
      <protection locked="0"/>
    </xf>
    <xf numFmtId="0" fontId="9" fillId="2" borderId="10" xfId="0" applyFont="1" applyFill="1" applyBorder="1" applyProtection="1">
      <alignment vertical="center"/>
      <protection locked="0"/>
    </xf>
    <xf numFmtId="0" fontId="9" fillId="2" borderId="11" xfId="0" applyFont="1" applyFill="1" applyBorder="1" applyProtection="1">
      <alignment vertical="center"/>
      <protection locked="0"/>
    </xf>
    <xf numFmtId="0" fontId="9" fillId="2" borderId="9" xfId="0" applyFont="1" applyFill="1" applyBorder="1" applyAlignment="1" applyProtection="1">
      <alignment horizontal="centerContinuous" vertical="distributed"/>
      <protection locked="0"/>
    </xf>
    <xf numFmtId="0" fontId="9" fillId="2" borderId="10" xfId="0" applyFont="1" applyFill="1" applyBorder="1" applyAlignment="1" applyProtection="1">
      <alignment horizontal="centerContinuous" vertical="distributed"/>
      <protection locked="0"/>
    </xf>
    <xf numFmtId="0" fontId="9" fillId="2" borderId="11" xfId="0" applyFont="1" applyFill="1" applyBorder="1" applyAlignment="1" applyProtection="1">
      <alignment horizontal="centerContinuous" vertical="distributed"/>
      <protection locked="0"/>
    </xf>
    <xf numFmtId="0" fontId="9" fillId="2" borderId="9" xfId="0" applyFont="1" applyFill="1" applyBorder="1" applyAlignment="1" applyProtection="1">
      <alignment horizontal="centerContinuous" vertical="center"/>
      <protection locked="0"/>
    </xf>
    <xf numFmtId="0" fontId="9" fillId="2" borderId="10" xfId="0" applyFont="1" applyFill="1" applyBorder="1" applyAlignment="1" applyProtection="1">
      <alignment horizontal="centerContinuous" vertical="center"/>
      <protection locked="0"/>
    </xf>
    <xf numFmtId="0" fontId="9" fillId="2" borderId="11" xfId="0" applyFont="1" applyFill="1" applyBorder="1" applyAlignment="1" applyProtection="1">
      <alignment horizontal="centerContinuous" vertical="center"/>
      <protection locked="0"/>
    </xf>
    <xf numFmtId="0" fontId="10" fillId="2" borderId="0" xfId="0" applyFont="1" applyFill="1" applyProtection="1">
      <alignment vertical="center"/>
      <protection locked="0"/>
    </xf>
    <xf numFmtId="0" fontId="4" fillId="2" borderId="0" xfId="5" applyFont="1" applyFill="1">
      <alignment vertical="center"/>
    </xf>
    <xf numFmtId="0" fontId="4" fillId="2" borderId="17" xfId="5" applyFont="1" applyFill="1" applyBorder="1">
      <alignment vertical="center"/>
    </xf>
    <xf numFmtId="40" fontId="4" fillId="2" borderId="17" xfId="3" applyNumberFormat="1" applyFont="1" applyFill="1" applyBorder="1">
      <alignment vertical="center"/>
    </xf>
    <xf numFmtId="0" fontId="4" fillId="4" borderId="17" xfId="5" applyFont="1" applyFill="1" applyBorder="1" applyProtection="1">
      <alignment vertical="center"/>
      <protection locked="0"/>
    </xf>
    <xf numFmtId="179" fontId="4" fillId="2" borderId="17" xfId="5" applyNumberFormat="1" applyFont="1" applyFill="1" applyBorder="1">
      <alignment vertical="center"/>
    </xf>
    <xf numFmtId="179" fontId="4" fillId="4" borderId="17" xfId="5" applyNumberFormat="1" applyFont="1" applyFill="1" applyBorder="1" applyProtection="1">
      <alignment vertical="center"/>
      <protection locked="0"/>
    </xf>
    <xf numFmtId="179" fontId="4" fillId="2" borderId="0" xfId="5" applyNumberFormat="1" applyFont="1" applyFill="1">
      <alignment vertical="center"/>
    </xf>
    <xf numFmtId="0" fontId="4" fillId="2" borderId="9" xfId="5" applyFont="1" applyFill="1" applyBorder="1">
      <alignment vertical="center"/>
    </xf>
    <xf numFmtId="0" fontId="4" fillId="2" borderId="11" xfId="5" applyFont="1" applyFill="1" applyBorder="1">
      <alignment vertical="center"/>
    </xf>
    <xf numFmtId="0" fontId="9" fillId="3" borderId="1" xfId="0" applyFont="1" applyFill="1" applyBorder="1" applyProtection="1">
      <alignment vertical="center"/>
      <protection locked="0"/>
    </xf>
    <xf numFmtId="0" fontId="9" fillId="3" borderId="2"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0" xfId="0" applyFont="1" applyFill="1" applyProtection="1">
      <alignment vertical="center"/>
      <protection locked="0"/>
    </xf>
    <xf numFmtId="0" fontId="9" fillId="3" borderId="8" xfId="0" applyFont="1" applyFill="1" applyBorder="1" applyProtection="1">
      <alignment vertical="center"/>
      <protection locked="0"/>
    </xf>
    <xf numFmtId="0" fontId="9" fillId="3" borderId="6" xfId="0" applyFont="1" applyFill="1" applyBorder="1" applyProtection="1">
      <alignment vertical="center"/>
      <protection locked="0"/>
    </xf>
    <xf numFmtId="0" fontId="15" fillId="0" borderId="0" xfId="0" applyFont="1">
      <alignment vertical="center"/>
    </xf>
    <xf numFmtId="0" fontId="21" fillId="0" borderId="0" xfId="0" applyFont="1">
      <alignment vertical="center"/>
    </xf>
    <xf numFmtId="0" fontId="15" fillId="0" borderId="12" xfId="0" applyFont="1" applyBorder="1">
      <alignment vertical="center"/>
    </xf>
    <xf numFmtId="0" fontId="15" fillId="0" borderId="13" xfId="0" applyFont="1" applyBorder="1">
      <alignment vertical="center"/>
    </xf>
    <xf numFmtId="0" fontId="15" fillId="0" borderId="14" xfId="0" applyFont="1" applyBorder="1">
      <alignment vertical="center"/>
    </xf>
    <xf numFmtId="0" fontId="19" fillId="0" borderId="0" xfId="0" applyFont="1" applyAlignment="1">
      <alignment vertical="center" wrapText="1"/>
    </xf>
    <xf numFmtId="0" fontId="15" fillId="0" borderId="23" xfId="0" applyFont="1" applyBorder="1">
      <alignment vertical="center"/>
    </xf>
    <xf numFmtId="0" fontId="15" fillId="0" borderId="6" xfId="0" applyFont="1" applyBorder="1">
      <alignment vertical="center"/>
    </xf>
    <xf numFmtId="0" fontId="15" fillId="0" borderId="6" xfId="0" applyFont="1" applyBorder="1" applyAlignment="1">
      <alignment horizontal="right" vertical="center"/>
    </xf>
    <xf numFmtId="0" fontId="13" fillId="0" borderId="0" xfId="0" applyFont="1" applyAlignment="1">
      <alignment vertical="center" wrapText="1"/>
    </xf>
    <xf numFmtId="0" fontId="15" fillId="0" borderId="24" xfId="0" applyFont="1" applyBorder="1">
      <alignment vertical="center"/>
    </xf>
    <xf numFmtId="0" fontId="22" fillId="0" borderId="0" xfId="0" applyFont="1">
      <alignment vertical="center"/>
    </xf>
    <xf numFmtId="0" fontId="18" fillId="0" borderId="0" xfId="0" applyFont="1">
      <alignment vertical="center"/>
    </xf>
    <xf numFmtId="0" fontId="13" fillId="0" borderId="6" xfId="0" applyFont="1" applyBorder="1">
      <alignment vertical="center"/>
    </xf>
    <xf numFmtId="0" fontId="15" fillId="0" borderId="10" xfId="0" applyFont="1" applyBorder="1">
      <alignment vertical="center"/>
    </xf>
    <xf numFmtId="0" fontId="13" fillId="0" borderId="10" xfId="0" applyFont="1" applyBorder="1" applyAlignment="1">
      <alignment vertical="center" wrapText="1"/>
    </xf>
    <xf numFmtId="0" fontId="15" fillId="0" borderId="28" xfId="0" applyFont="1" applyBorder="1">
      <alignment vertical="center"/>
    </xf>
    <xf numFmtId="0" fontId="15" fillId="0" borderId="15" xfId="0" applyFont="1" applyBorder="1">
      <alignment vertical="center"/>
    </xf>
    <xf numFmtId="0" fontId="15" fillId="0" borderId="16" xfId="0" applyFont="1" applyBorder="1">
      <alignment vertical="center"/>
    </xf>
    <xf numFmtId="0" fontId="15" fillId="3" borderId="6" xfId="0" applyFont="1" applyFill="1" applyBorder="1">
      <alignment vertical="center"/>
    </xf>
    <xf numFmtId="0" fontId="9" fillId="2" borderId="0" xfId="0" applyFont="1" applyFill="1" applyAlignment="1" applyProtection="1">
      <alignment horizontal="center" vertical="center" wrapText="1"/>
      <protection locked="0"/>
    </xf>
    <xf numFmtId="0" fontId="9" fillId="2" borderId="0" xfId="0" applyFont="1" applyFill="1" applyAlignment="1" applyProtection="1">
      <alignment horizontal="left" vertical="center"/>
      <protection locked="0"/>
    </xf>
    <xf numFmtId="0" fontId="24" fillId="2" borderId="0" xfId="0" applyFont="1" applyFill="1">
      <alignment vertical="center"/>
    </xf>
    <xf numFmtId="0" fontId="25" fillId="2" borderId="13" xfId="0" applyFont="1" applyFill="1" applyBorder="1">
      <alignment vertical="center"/>
    </xf>
    <xf numFmtId="0" fontId="13" fillId="2" borderId="13" xfId="0" applyFont="1" applyFill="1" applyBorder="1">
      <alignment vertical="center"/>
    </xf>
    <xf numFmtId="0" fontId="13" fillId="2" borderId="14" xfId="0" applyFont="1" applyFill="1" applyBorder="1">
      <alignment vertical="center"/>
    </xf>
    <xf numFmtId="0" fontId="13" fillId="2" borderId="0" xfId="0" applyFont="1" applyFill="1">
      <alignment vertical="center"/>
    </xf>
    <xf numFmtId="0" fontId="13" fillId="2" borderId="0" xfId="0" applyFont="1" applyFill="1" applyAlignment="1">
      <alignment horizontal="right" vertical="center"/>
    </xf>
    <xf numFmtId="0" fontId="13" fillId="2" borderId="15" xfId="0" applyFont="1" applyFill="1" applyBorder="1">
      <alignment vertical="center"/>
    </xf>
    <xf numFmtId="0" fontId="13" fillId="2" borderId="15" xfId="0" applyFont="1" applyFill="1" applyBorder="1" applyAlignment="1">
      <alignment horizontal="right" vertical="center"/>
    </xf>
    <xf numFmtId="0" fontId="13" fillId="2" borderId="9" xfId="0" applyFont="1" applyFill="1" applyBorder="1" applyAlignment="1">
      <alignment horizontal="center" vertical="center"/>
    </xf>
    <xf numFmtId="0" fontId="13" fillId="2" borderId="17" xfId="0" applyFont="1" applyFill="1" applyBorder="1" applyAlignment="1">
      <alignment horizontal="center" vertical="center" shrinkToFit="1"/>
    </xf>
    <xf numFmtId="0" fontId="13" fillId="3" borderId="17" xfId="0" applyFont="1" applyFill="1" applyBorder="1">
      <alignment vertical="center"/>
    </xf>
    <xf numFmtId="0" fontId="13" fillId="3" borderId="29" xfId="0" applyFont="1" applyFill="1" applyBorder="1">
      <alignment vertical="center"/>
    </xf>
    <xf numFmtId="0" fontId="13" fillId="3" borderId="17"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13" fillId="2" borderId="18" xfId="0" applyFont="1" applyFill="1" applyBorder="1">
      <alignment vertical="center"/>
    </xf>
    <xf numFmtId="0" fontId="13" fillId="2" borderId="19" xfId="0" applyFont="1" applyFill="1" applyBorder="1">
      <alignment vertical="center"/>
    </xf>
    <xf numFmtId="0" fontId="13" fillId="2" borderId="20" xfId="0" applyFont="1" applyFill="1" applyBorder="1">
      <alignment vertical="center"/>
    </xf>
    <xf numFmtId="0" fontId="13" fillId="2" borderId="21" xfId="0" applyFont="1" applyFill="1" applyBorder="1">
      <alignment vertical="center"/>
    </xf>
    <xf numFmtId="0" fontId="13" fillId="2" borderId="2" xfId="0" applyFont="1" applyFill="1" applyBorder="1">
      <alignment vertical="center"/>
    </xf>
    <xf numFmtId="0" fontId="13" fillId="2" borderId="22" xfId="0" applyFont="1" applyFill="1" applyBorder="1">
      <alignment vertical="center"/>
    </xf>
    <xf numFmtId="0" fontId="25" fillId="2" borderId="23" xfId="0" applyFont="1" applyFill="1" applyBorder="1">
      <alignment vertical="center"/>
    </xf>
    <xf numFmtId="0" fontId="13" fillId="2" borderId="24" xfId="0" applyFont="1" applyFill="1" applyBorder="1">
      <alignment vertical="center"/>
    </xf>
    <xf numFmtId="0" fontId="13" fillId="2" borderId="23" xfId="0" applyFont="1" applyFill="1" applyBorder="1">
      <alignment vertical="center"/>
    </xf>
    <xf numFmtId="0" fontId="12" fillId="2" borderId="23" xfId="0" applyFont="1" applyFill="1" applyBorder="1">
      <alignment vertical="center"/>
    </xf>
    <xf numFmtId="0" fontId="25" fillId="2" borderId="0" xfId="0" applyFont="1" applyFill="1">
      <alignment vertical="center"/>
    </xf>
    <xf numFmtId="0" fontId="13" fillId="2" borderId="23" xfId="0" applyFont="1" applyFill="1" applyBorder="1" applyAlignment="1">
      <alignment horizontal="right" vertical="center"/>
    </xf>
    <xf numFmtId="38" fontId="13" fillId="0" borderId="0" xfId="2" applyFont="1">
      <alignment vertical="center"/>
    </xf>
    <xf numFmtId="0" fontId="26" fillId="2" borderId="23" xfId="0" applyFont="1" applyFill="1" applyBorder="1">
      <alignment vertical="center"/>
    </xf>
    <xf numFmtId="0" fontId="26" fillId="2" borderId="0" xfId="0" applyFont="1" applyFill="1">
      <alignment vertical="center"/>
    </xf>
    <xf numFmtId="0" fontId="24" fillId="2" borderId="23" xfId="0" applyFont="1" applyFill="1" applyBorder="1">
      <alignment vertical="center"/>
    </xf>
    <xf numFmtId="0" fontId="13" fillId="2" borderId="1" xfId="0" applyFont="1" applyFill="1" applyBorder="1" applyAlignment="1">
      <alignment horizontal="center" vertical="center"/>
    </xf>
    <xf numFmtId="0" fontId="24" fillId="2" borderId="3" xfId="0" applyFont="1" applyFill="1" applyBorder="1">
      <alignment vertical="center"/>
    </xf>
    <xf numFmtId="0" fontId="13" fillId="2" borderId="10" xfId="0" applyFont="1" applyFill="1" applyBorder="1">
      <alignment vertical="center"/>
    </xf>
    <xf numFmtId="0" fontId="13" fillId="2" borderId="11" xfId="0" applyFont="1" applyFill="1" applyBorder="1">
      <alignment vertical="center"/>
    </xf>
    <xf numFmtId="0" fontId="13" fillId="2" borderId="3" xfId="0" applyFont="1" applyFill="1" applyBorder="1">
      <alignment vertical="center"/>
    </xf>
    <xf numFmtId="0" fontId="13" fillId="2" borderId="26" xfId="0" applyFont="1" applyFill="1" applyBorder="1">
      <alignment vertical="center"/>
    </xf>
    <xf numFmtId="0" fontId="13" fillId="2" borderId="7" xfId="0" applyFont="1" applyFill="1" applyBorder="1">
      <alignment vertical="center"/>
    </xf>
    <xf numFmtId="0" fontId="12" fillId="2" borderId="18" xfId="0" applyFont="1" applyFill="1" applyBorder="1">
      <alignment vertical="center"/>
    </xf>
    <xf numFmtId="0" fontId="22" fillId="2" borderId="19" xfId="0" applyFont="1" applyFill="1" applyBorder="1">
      <alignment vertical="center"/>
    </xf>
    <xf numFmtId="0" fontId="25" fillId="2" borderId="28" xfId="0" applyFont="1" applyFill="1" applyBorder="1">
      <alignment vertical="center"/>
    </xf>
    <xf numFmtId="0" fontId="13" fillId="2" borderId="16" xfId="0" applyFont="1" applyFill="1" applyBorder="1">
      <alignment vertical="center"/>
    </xf>
    <xf numFmtId="0" fontId="24" fillId="0" borderId="0" xfId="0" applyFont="1">
      <alignment vertical="center"/>
    </xf>
    <xf numFmtId="0" fontId="13" fillId="0" borderId="0" xfId="0" applyFont="1">
      <alignment vertical="center"/>
    </xf>
    <xf numFmtId="0" fontId="13" fillId="0" borderId="0" xfId="0" applyFont="1" applyAlignment="1">
      <alignment horizontal="center" vertical="center"/>
    </xf>
    <xf numFmtId="0" fontId="28" fillId="0" borderId="0" xfId="0" applyFont="1">
      <alignment vertical="center"/>
    </xf>
    <xf numFmtId="0" fontId="15" fillId="0" borderId="0" xfId="0" applyFont="1" applyAlignment="1" applyProtection="1">
      <alignment horizontal="center" vertical="center" wrapText="1"/>
      <protection locked="0"/>
    </xf>
    <xf numFmtId="0" fontId="15" fillId="0" borderId="23" xfId="0" applyFont="1" applyBorder="1" applyAlignment="1" applyProtection="1">
      <alignment horizontal="center" vertical="center" wrapText="1"/>
      <protection locked="0"/>
    </xf>
    <xf numFmtId="0" fontId="19" fillId="0" borderId="0" xfId="0" applyFont="1">
      <alignment vertical="center"/>
    </xf>
    <xf numFmtId="0" fontId="19" fillId="0" borderId="0" xfId="0" applyFont="1" applyAlignment="1">
      <alignment horizontal="right" vertical="center"/>
    </xf>
    <xf numFmtId="0" fontId="19" fillId="0" borderId="0" xfId="0" applyFont="1" applyAlignment="1">
      <alignment horizontal="center" vertical="center"/>
    </xf>
    <xf numFmtId="0" fontId="19" fillId="0" borderId="0" xfId="0" applyFont="1" applyAlignment="1">
      <alignment horizontal="left" vertical="center"/>
    </xf>
    <xf numFmtId="0" fontId="29" fillId="0" borderId="0" xfId="0" applyFont="1">
      <alignment vertical="center"/>
    </xf>
    <xf numFmtId="0" fontId="30" fillId="0" borderId="0" xfId="0" applyFont="1">
      <alignment vertical="center"/>
    </xf>
    <xf numFmtId="0" fontId="15" fillId="0" borderId="0" xfId="0" applyFont="1" applyAlignment="1">
      <alignment horizontal="right" vertical="center"/>
    </xf>
    <xf numFmtId="0" fontId="13" fillId="3" borderId="0" xfId="0" applyFont="1" applyFill="1">
      <alignment vertical="center"/>
    </xf>
    <xf numFmtId="0" fontId="15" fillId="0" borderId="0" xfId="0" applyFont="1" applyAlignment="1">
      <alignment horizontal="left" vertical="center"/>
    </xf>
    <xf numFmtId="0" fontId="15" fillId="0" borderId="0" xfId="0" applyFont="1" applyAlignment="1">
      <alignment horizontal="center" vertical="center"/>
    </xf>
    <xf numFmtId="181" fontId="19" fillId="0" borderId="0" xfId="0" applyNumberFormat="1" applyFont="1" applyAlignment="1">
      <alignment horizontal="right" vertical="center"/>
    </xf>
    <xf numFmtId="0" fontId="31" fillId="0" borderId="0" xfId="0" applyFont="1">
      <alignment vertical="center"/>
    </xf>
    <xf numFmtId="0" fontId="23" fillId="0" borderId="0" xfId="0" applyFont="1">
      <alignment vertical="center"/>
    </xf>
    <xf numFmtId="0" fontId="23" fillId="0" borderId="0" xfId="0" applyFont="1" applyAlignment="1">
      <alignment horizontal="center" vertical="center"/>
    </xf>
    <xf numFmtId="0" fontId="23" fillId="0" borderId="0" xfId="0" applyFont="1" applyAlignment="1">
      <alignment horizontal="left" vertical="center"/>
    </xf>
    <xf numFmtId="0" fontId="32" fillId="0" borderId="0" xfId="0" applyFont="1">
      <alignment vertical="center"/>
    </xf>
    <xf numFmtId="0" fontId="23" fillId="0" borderId="17" xfId="0" applyFont="1" applyBorder="1">
      <alignment vertical="center"/>
    </xf>
    <xf numFmtId="0" fontId="23" fillId="0" borderId="17" xfId="0" applyFont="1" applyBorder="1" applyAlignment="1">
      <alignment horizontal="center" vertical="center" wrapText="1"/>
    </xf>
    <xf numFmtId="0" fontId="23" fillId="0" borderId="17" xfId="0" applyFont="1" applyBorder="1" applyAlignment="1">
      <alignment vertical="center" wrapText="1"/>
    </xf>
    <xf numFmtId="0" fontId="23" fillId="0" borderId="6" xfId="0" applyFont="1" applyBorder="1" applyAlignment="1">
      <alignment horizontal="center" vertical="center"/>
    </xf>
    <xf numFmtId="0" fontId="33" fillId="0" borderId="0" xfId="0" applyFont="1">
      <alignment vertical="center"/>
    </xf>
    <xf numFmtId="0" fontId="19" fillId="0" borderId="51" xfId="0" applyFont="1" applyBorder="1">
      <alignment vertical="center"/>
    </xf>
    <xf numFmtId="0" fontId="13" fillId="0" borderId="51" xfId="0" applyFont="1" applyBorder="1" applyAlignment="1">
      <alignment horizontal="center" vertical="center" wrapText="1"/>
    </xf>
    <xf numFmtId="0" fontId="13" fillId="0" borderId="51" xfId="0" applyFont="1" applyBorder="1" applyAlignment="1">
      <alignment vertical="center" wrapText="1"/>
    </xf>
    <xf numFmtId="0" fontId="35" fillId="0" borderId="51" xfId="0" applyFont="1" applyBorder="1" applyAlignment="1">
      <alignment vertical="center" wrapText="1"/>
    </xf>
    <xf numFmtId="0" fontId="20" fillId="0" borderId="53" xfId="0" applyFont="1" applyBorder="1">
      <alignment vertical="center"/>
    </xf>
    <xf numFmtId="0" fontId="20" fillId="0" borderId="54" xfId="0" applyFont="1" applyBorder="1">
      <alignment vertical="center"/>
    </xf>
    <xf numFmtId="0" fontId="29" fillId="0" borderId="55" xfId="0" applyFont="1" applyBorder="1">
      <alignment vertical="center"/>
    </xf>
    <xf numFmtId="0" fontId="15" fillId="0" borderId="56" xfId="0" applyFont="1" applyBorder="1">
      <alignment vertical="center"/>
    </xf>
    <xf numFmtId="0" fontId="28" fillId="0" borderId="57" xfId="0" applyFont="1" applyBorder="1">
      <alignment vertical="center"/>
    </xf>
    <xf numFmtId="0" fontId="20" fillId="0" borderId="56" xfId="0" applyFont="1" applyBorder="1">
      <alignment vertical="center"/>
    </xf>
    <xf numFmtId="0" fontId="29" fillId="0" borderId="57" xfId="0" applyFont="1" applyBorder="1">
      <alignment vertical="center"/>
    </xf>
    <xf numFmtId="0" fontId="15" fillId="3" borderId="0" xfId="0" applyFont="1" applyFill="1">
      <alignment vertical="center"/>
    </xf>
    <xf numFmtId="0" fontId="15" fillId="0" borderId="57" xfId="0" applyFont="1" applyBorder="1">
      <alignment vertical="center"/>
    </xf>
    <xf numFmtId="0" fontId="19" fillId="0" borderId="56" xfId="0" applyFont="1" applyBorder="1">
      <alignment vertical="center"/>
    </xf>
    <xf numFmtId="0" fontId="15" fillId="0" borderId="58" xfId="0" applyFont="1" applyBorder="1">
      <alignment vertical="center"/>
    </xf>
    <xf numFmtId="0" fontId="15" fillId="0" borderId="52" xfId="0" applyFont="1" applyBorder="1">
      <alignment vertical="center"/>
    </xf>
    <xf numFmtId="0" fontId="28" fillId="0" borderId="59" xfId="0" applyFont="1" applyBorder="1">
      <alignment vertical="center"/>
    </xf>
    <xf numFmtId="0" fontId="19" fillId="0" borderId="52" xfId="0" applyFont="1" applyBorder="1">
      <alignment vertical="center"/>
    </xf>
    <xf numFmtId="0" fontId="15" fillId="3" borderId="52" xfId="0" applyFont="1" applyFill="1" applyBorder="1">
      <alignment vertical="center"/>
    </xf>
    <xf numFmtId="0" fontId="19" fillId="0" borderId="52" xfId="0" applyFont="1" applyBorder="1" applyAlignment="1">
      <alignment horizontal="right" vertical="center"/>
    </xf>
    <xf numFmtId="181" fontId="19" fillId="3" borderId="52" xfId="0" applyNumberFormat="1" applyFont="1" applyFill="1" applyBorder="1" applyAlignment="1">
      <alignment horizontal="right" vertical="center"/>
    </xf>
    <xf numFmtId="0" fontId="36" fillId="0" borderId="0" xfId="0" applyFont="1">
      <alignment vertical="center"/>
    </xf>
    <xf numFmtId="0" fontId="15" fillId="0" borderId="51" xfId="0" applyFont="1" applyBorder="1" applyAlignment="1">
      <alignment horizontal="center" vertical="center" wrapText="1"/>
    </xf>
    <xf numFmtId="0" fontId="19" fillId="0" borderId="51" xfId="0" applyFont="1" applyBorder="1" applyAlignment="1">
      <alignment horizontal="center" vertical="center"/>
    </xf>
    <xf numFmtId="0" fontId="19" fillId="0" borderId="51" xfId="0" applyFont="1" applyBorder="1" applyAlignment="1">
      <alignment horizontal="left" vertical="center"/>
    </xf>
    <xf numFmtId="0" fontId="15" fillId="0" borderId="51" xfId="0" applyFont="1" applyBorder="1">
      <alignment vertical="center"/>
    </xf>
    <xf numFmtId="0" fontId="15" fillId="0" borderId="51" xfId="0" applyFont="1" applyBorder="1" applyAlignment="1">
      <alignment horizontal="center" vertical="center"/>
    </xf>
    <xf numFmtId="0" fontId="31" fillId="0" borderId="0" xfId="0" applyFont="1" applyAlignment="1">
      <alignment vertical="center" wrapText="1"/>
    </xf>
    <xf numFmtId="0" fontId="31" fillId="0" borderId="17" xfId="0" applyFont="1" applyBorder="1">
      <alignment vertical="center"/>
    </xf>
    <xf numFmtId="0" fontId="31" fillId="0" borderId="17" xfId="0" applyFont="1" applyBorder="1" applyAlignment="1">
      <alignment vertical="center" wrapText="1"/>
    </xf>
    <xf numFmtId="0" fontId="31" fillId="3" borderId="17" xfId="0" applyFont="1" applyFill="1" applyBorder="1">
      <alignment vertical="center"/>
    </xf>
    <xf numFmtId="0" fontId="31" fillId="0" borderId="17" xfId="0" applyFont="1" applyBorder="1" applyAlignment="1">
      <alignment horizontal="center" vertical="center"/>
    </xf>
    <xf numFmtId="0" fontId="23" fillId="0" borderId="0" xfId="0" applyFont="1" applyAlignment="1">
      <alignment horizontal="right" vertical="center"/>
    </xf>
    <xf numFmtId="0" fontId="32" fillId="0" borderId="17" xfId="0" applyFont="1" applyBorder="1" applyAlignment="1">
      <alignment horizontal="center" vertical="center"/>
    </xf>
    <xf numFmtId="0" fontId="23" fillId="0" borderId="11" xfId="0" applyFont="1" applyBorder="1">
      <alignment vertical="center"/>
    </xf>
    <xf numFmtId="0" fontId="23" fillId="3" borderId="17" xfId="0" applyFont="1" applyFill="1" applyBorder="1" applyAlignment="1">
      <alignment horizontal="center" vertical="center"/>
    </xf>
    <xf numFmtId="0" fontId="23" fillId="3" borderId="17" xfId="0" applyFont="1" applyFill="1" applyBorder="1">
      <alignment vertical="center"/>
    </xf>
    <xf numFmtId="2" fontId="23" fillId="0" borderId="17" xfId="0" applyNumberFormat="1" applyFont="1" applyBorder="1">
      <alignment vertical="center"/>
    </xf>
    <xf numFmtId="0" fontId="23" fillId="0" borderId="60" xfId="0" applyFont="1" applyBorder="1">
      <alignment vertical="center"/>
    </xf>
    <xf numFmtId="2" fontId="23" fillId="3" borderId="17" xfId="0" applyNumberFormat="1" applyFont="1" applyFill="1" applyBorder="1">
      <alignment vertical="center"/>
    </xf>
    <xf numFmtId="0" fontId="38" fillId="0" borderId="17" xfId="0" applyFont="1" applyBorder="1">
      <alignment vertical="center"/>
    </xf>
    <xf numFmtId="0" fontId="20" fillId="0" borderId="0" xfId="0" applyFont="1">
      <alignment vertical="center"/>
    </xf>
    <xf numFmtId="0" fontId="15" fillId="3" borderId="1" xfId="0" applyFont="1" applyFill="1" applyBorder="1">
      <alignment vertical="center"/>
    </xf>
    <xf numFmtId="0" fontId="15" fillId="3" borderId="2" xfId="0" applyFont="1" applyFill="1" applyBorder="1">
      <alignment vertical="center"/>
    </xf>
    <xf numFmtId="0" fontId="15" fillId="3" borderId="3" xfId="0" applyFont="1" applyFill="1" applyBorder="1">
      <alignment vertical="center"/>
    </xf>
    <xf numFmtId="0" fontId="15" fillId="3" borderId="4" xfId="0" applyFont="1" applyFill="1" applyBorder="1">
      <alignment vertical="center"/>
    </xf>
    <xf numFmtId="0" fontId="15" fillId="3" borderId="5" xfId="0" applyFont="1" applyFill="1" applyBorder="1">
      <alignment vertical="center"/>
    </xf>
    <xf numFmtId="0" fontId="15" fillId="3" borderId="8" xfId="0" applyFont="1" applyFill="1" applyBorder="1">
      <alignment vertical="center"/>
    </xf>
    <xf numFmtId="0" fontId="15" fillId="3" borderId="7" xfId="0" applyFont="1" applyFill="1" applyBorder="1">
      <alignment vertical="center"/>
    </xf>
    <xf numFmtId="0" fontId="39" fillId="0" borderId="0" xfId="0" applyFont="1">
      <alignment vertical="center"/>
    </xf>
    <xf numFmtId="0" fontId="41" fillId="2" borderId="0" xfId="0" applyFont="1" applyFill="1" applyProtection="1">
      <alignment vertical="center"/>
      <protection locked="0"/>
    </xf>
    <xf numFmtId="0" fontId="42" fillId="0" borderId="0" xfId="0" applyFont="1">
      <alignment vertical="center"/>
    </xf>
    <xf numFmtId="0" fontId="36" fillId="0" borderId="0" xfId="0" applyFont="1" applyAlignment="1">
      <alignment horizontal="center" vertical="center"/>
    </xf>
    <xf numFmtId="0" fontId="44" fillId="0" borderId="51" xfId="0" applyFont="1" applyBorder="1" applyAlignment="1">
      <alignment vertical="center" wrapText="1"/>
    </xf>
    <xf numFmtId="0" fontId="31" fillId="0" borderId="0" xfId="0" applyFont="1" applyAlignment="1">
      <alignment horizontal="center" vertical="center" wrapText="1"/>
    </xf>
    <xf numFmtId="0" fontId="43" fillId="0" borderId="61" xfId="0" applyFont="1" applyBorder="1" applyAlignment="1">
      <alignment horizontal="center" vertical="center"/>
    </xf>
    <xf numFmtId="0" fontId="34" fillId="0" borderId="0" xfId="0" applyFont="1">
      <alignment vertical="center"/>
    </xf>
    <xf numFmtId="0" fontId="34" fillId="0" borderId="0" xfId="0" applyFont="1" applyAlignment="1">
      <alignment horizontal="center" vertical="center"/>
    </xf>
    <xf numFmtId="0" fontId="34" fillId="0" borderId="0" xfId="0" applyFont="1" applyAlignment="1">
      <alignment horizontal="left" vertical="center"/>
    </xf>
    <xf numFmtId="0" fontId="31" fillId="3" borderId="17" xfId="0" applyFont="1" applyFill="1" applyBorder="1" applyAlignment="1">
      <alignment horizontal="center" vertical="center" wrapText="1"/>
    </xf>
    <xf numFmtId="0" fontId="49" fillId="0" borderId="0" xfId="0" applyFont="1">
      <alignment vertical="center"/>
    </xf>
    <xf numFmtId="0" fontId="22" fillId="0" borderId="0" xfId="0" applyFont="1" applyAlignment="1">
      <alignment horizontal="left" vertical="center"/>
    </xf>
    <xf numFmtId="0" fontId="50" fillId="2" borderId="0" xfId="0" applyFont="1" applyFill="1" applyProtection="1">
      <alignment vertical="center"/>
      <protection locked="0"/>
    </xf>
    <xf numFmtId="0" fontId="13" fillId="2" borderId="23" xfId="0" applyFont="1" applyFill="1" applyBorder="1" applyAlignment="1">
      <alignment horizontal="center" vertical="center"/>
    </xf>
    <xf numFmtId="0" fontId="15" fillId="2" borderId="0" xfId="0" applyFont="1" applyFill="1">
      <alignment vertical="center"/>
    </xf>
    <xf numFmtId="0" fontId="19" fillId="3" borderId="52" xfId="0" applyFont="1" applyFill="1" applyBorder="1" applyAlignment="1">
      <alignment horizontal="left" vertical="center"/>
    </xf>
    <xf numFmtId="0" fontId="19" fillId="0" borderId="52" xfId="0" applyFont="1" applyBorder="1" applyAlignment="1">
      <alignment horizontal="center" vertical="center"/>
    </xf>
    <xf numFmtId="0" fontId="31" fillId="3" borderId="17" xfId="0" applyFont="1" applyFill="1" applyBorder="1" applyAlignment="1">
      <alignment horizontal="center" vertical="center"/>
    </xf>
    <xf numFmtId="0" fontId="17" fillId="2" borderId="9" xfId="0" applyFont="1" applyFill="1" applyBorder="1">
      <alignment vertical="center"/>
    </xf>
    <xf numFmtId="0" fontId="12" fillId="2" borderId="0" xfId="0" applyFont="1" applyFill="1">
      <alignment vertical="center"/>
    </xf>
    <xf numFmtId="0" fontId="12" fillId="2" borderId="24" xfId="0" applyFont="1" applyFill="1" applyBorder="1">
      <alignment vertical="center"/>
    </xf>
    <xf numFmtId="38" fontId="13" fillId="0" borderId="6" xfId="2" applyFont="1" applyFill="1" applyBorder="1" applyAlignment="1">
      <alignment vertical="center" shrinkToFit="1"/>
    </xf>
    <xf numFmtId="38" fontId="13" fillId="0" borderId="6" xfId="2" applyFont="1" applyFill="1" applyBorder="1">
      <alignment vertical="center"/>
    </xf>
    <xf numFmtId="182" fontId="13" fillId="0" borderId="6" xfId="9" applyNumberFormat="1" applyFont="1" applyFill="1" applyBorder="1">
      <alignment vertical="center"/>
    </xf>
    <xf numFmtId="0" fontId="52" fillId="2" borderId="0" xfId="0" applyFont="1" applyFill="1">
      <alignment vertical="center"/>
    </xf>
    <xf numFmtId="0" fontId="13" fillId="3" borderId="10" xfId="0" applyFont="1" applyFill="1" applyBorder="1">
      <alignment vertical="center"/>
    </xf>
    <xf numFmtId="184" fontId="13" fillId="0" borderId="10" xfId="2" applyNumberFormat="1" applyFont="1" applyFill="1" applyBorder="1" applyAlignment="1">
      <alignment vertical="center" shrinkToFit="1"/>
    </xf>
    <xf numFmtId="0" fontId="13" fillId="3" borderId="1" xfId="0" applyFont="1" applyFill="1" applyBorder="1" applyAlignment="1">
      <alignment horizontal="center" vertical="center"/>
    </xf>
    <xf numFmtId="0" fontId="13" fillId="3" borderId="25" xfId="0" applyFont="1" applyFill="1" applyBorder="1" applyAlignment="1">
      <alignment horizontal="center" vertical="center"/>
    </xf>
    <xf numFmtId="0" fontId="13" fillId="3" borderId="8" xfId="0" applyFont="1" applyFill="1" applyBorder="1" applyAlignment="1">
      <alignment horizontal="center" vertical="center"/>
    </xf>
    <xf numFmtId="0" fontId="23" fillId="0" borderId="0" xfId="0" applyFont="1" applyAlignment="1">
      <alignment horizontal="left" vertical="center" wrapText="1"/>
    </xf>
    <xf numFmtId="0" fontId="19" fillId="0" borderId="6" xfId="0" applyFont="1" applyBorder="1" applyAlignment="1">
      <alignment horizontal="left" vertical="center"/>
    </xf>
    <xf numFmtId="0" fontId="53" fillId="0" borderId="0" xfId="10" applyFont="1" applyAlignment="1">
      <alignment horizontal="left" vertical="center" wrapText="1"/>
    </xf>
    <xf numFmtId="0" fontId="12" fillId="0" borderId="0" xfId="10" applyFont="1" applyAlignment="1">
      <alignment horizontal="left" vertical="center" wrapText="1"/>
    </xf>
    <xf numFmtId="0" fontId="43" fillId="0" borderId="0" xfId="0" applyFont="1" applyAlignment="1">
      <alignment horizontal="center" vertical="center"/>
    </xf>
    <xf numFmtId="0" fontId="13" fillId="0" borderId="6" xfId="0" applyFont="1" applyBorder="1" applyAlignment="1">
      <alignment horizontal="center" vertical="center"/>
    </xf>
    <xf numFmtId="0" fontId="23" fillId="0" borderId="17" xfId="0" applyFont="1" applyBorder="1" applyAlignment="1">
      <alignment horizontal="center" vertical="center"/>
    </xf>
    <xf numFmtId="0" fontId="12" fillId="0" borderId="6" xfId="0" applyFont="1" applyBorder="1">
      <alignment vertical="center"/>
    </xf>
    <xf numFmtId="14" fontId="54" fillId="0" borderId="17" xfId="0" applyNumberFormat="1" applyFont="1" applyBorder="1">
      <alignment vertical="center"/>
    </xf>
    <xf numFmtId="0" fontId="54" fillId="0" borderId="17" xfId="0" applyFont="1" applyBorder="1">
      <alignment vertical="center"/>
    </xf>
    <xf numFmtId="14" fontId="54" fillId="0" borderId="17" xfId="0" applyNumberFormat="1" applyFont="1" applyBorder="1" applyAlignment="1">
      <alignment horizontal="right" vertical="center"/>
    </xf>
    <xf numFmtId="14" fontId="55" fillId="0" borderId="6" xfId="0" applyNumberFormat="1" applyFont="1" applyBorder="1">
      <alignment vertical="center"/>
    </xf>
    <xf numFmtId="181" fontId="19" fillId="3" borderId="52" xfId="0" applyNumberFormat="1" applyFont="1" applyFill="1" applyBorder="1">
      <alignment vertical="center"/>
    </xf>
    <xf numFmtId="0" fontId="15" fillId="3" borderId="51" xfId="0" applyFont="1" applyFill="1" applyBorder="1" applyAlignment="1">
      <alignment horizontal="center" vertical="center"/>
    </xf>
    <xf numFmtId="0" fontId="15" fillId="3" borderId="65" xfId="0" applyFont="1" applyFill="1" applyBorder="1" applyAlignment="1">
      <alignment horizontal="center" vertical="center"/>
    </xf>
    <xf numFmtId="0" fontId="13" fillId="3" borderId="6" xfId="0" applyFont="1" applyFill="1" applyBorder="1" applyAlignment="1">
      <alignment horizontal="center" vertical="center" wrapText="1"/>
    </xf>
    <xf numFmtId="0" fontId="15" fillId="3" borderId="6" xfId="0" applyFont="1" applyFill="1" applyBorder="1" applyAlignment="1">
      <alignment horizontal="center" vertical="center"/>
    </xf>
    <xf numFmtId="0" fontId="56" fillId="0" borderId="0" xfId="0" applyFont="1" applyAlignment="1">
      <alignment vertical="center" wrapText="1"/>
    </xf>
    <xf numFmtId="0" fontId="56" fillId="0" borderId="0" xfId="0" applyFont="1">
      <alignment vertical="center"/>
    </xf>
    <xf numFmtId="0" fontId="56" fillId="0" borderId="0" xfId="0" applyFont="1" applyAlignment="1">
      <alignment vertical="top" wrapText="1"/>
    </xf>
    <xf numFmtId="0" fontId="13" fillId="2" borderId="0" xfId="0" applyFont="1" applyFill="1" applyAlignment="1">
      <alignment vertical="top" wrapText="1"/>
    </xf>
    <xf numFmtId="0" fontId="57" fillId="0" borderId="0" xfId="0" applyFont="1" applyAlignment="1">
      <alignment vertical="top" wrapText="1"/>
    </xf>
    <xf numFmtId="0" fontId="15" fillId="0" borderId="0" xfId="0" applyFont="1" applyAlignment="1">
      <alignment horizontal="left" vertical="top" wrapText="1"/>
    </xf>
    <xf numFmtId="0" fontId="56" fillId="0" borderId="0" xfId="0" applyFont="1" applyAlignment="1">
      <alignment vertical="top"/>
    </xf>
    <xf numFmtId="38" fontId="56" fillId="0" borderId="0" xfId="2" applyFont="1" applyAlignment="1">
      <alignment vertical="top"/>
    </xf>
    <xf numFmtId="183" fontId="56" fillId="0" borderId="0" xfId="0" applyNumberFormat="1" applyFont="1" applyAlignment="1">
      <alignment vertical="top"/>
    </xf>
    <xf numFmtId="38" fontId="56" fillId="0" borderId="0" xfId="0" applyNumberFormat="1" applyFont="1" applyAlignment="1">
      <alignment vertical="top"/>
    </xf>
    <xf numFmtId="182" fontId="56" fillId="0" borderId="0" xfId="9" applyNumberFormat="1" applyFont="1" applyAlignment="1">
      <alignment vertical="top"/>
    </xf>
    <xf numFmtId="0" fontId="57" fillId="0" borderId="0" xfId="0" applyFont="1" applyAlignment="1">
      <alignment vertical="top"/>
    </xf>
    <xf numFmtId="14" fontId="56" fillId="0" borderId="0" xfId="0" applyNumberFormat="1" applyFont="1" applyAlignment="1">
      <alignment vertical="top"/>
    </xf>
    <xf numFmtId="0" fontId="56" fillId="0" borderId="0" xfId="0" applyFont="1" applyAlignment="1">
      <alignment horizontal="center" vertical="top"/>
    </xf>
    <xf numFmtId="2" fontId="56" fillId="0" borderId="0" xfId="0" applyNumberFormat="1" applyFont="1" applyAlignment="1">
      <alignment vertical="top"/>
    </xf>
    <xf numFmtId="1" fontId="56" fillId="0" borderId="0" xfId="0" applyNumberFormat="1" applyFont="1" applyAlignment="1">
      <alignment vertical="top"/>
    </xf>
    <xf numFmtId="0" fontId="58" fillId="5" borderId="0" xfId="0" applyFont="1" applyFill="1">
      <alignment vertical="center"/>
    </xf>
    <xf numFmtId="0" fontId="58" fillId="5" borderId="0" xfId="0" applyFont="1" applyFill="1" applyAlignment="1">
      <alignment vertical="top"/>
    </xf>
    <xf numFmtId="0" fontId="56" fillId="5" borderId="0" xfId="0" applyFont="1" applyFill="1">
      <alignment vertical="center"/>
    </xf>
    <xf numFmtId="0" fontId="56" fillId="5" borderId="0" xfId="0" applyFont="1" applyFill="1" applyAlignment="1">
      <alignment vertical="top"/>
    </xf>
    <xf numFmtId="0" fontId="59" fillId="5" borderId="0" xfId="0" applyFont="1" applyFill="1">
      <alignment vertical="center"/>
    </xf>
    <xf numFmtId="0" fontId="59" fillId="5" borderId="0" xfId="0" applyFont="1" applyFill="1" applyAlignment="1">
      <alignment vertical="center" wrapText="1"/>
    </xf>
    <xf numFmtId="0" fontId="59" fillId="5" borderId="0" xfId="0" applyFont="1" applyFill="1" applyAlignment="1">
      <alignment vertical="top" wrapText="1"/>
    </xf>
    <xf numFmtId="0" fontId="59" fillId="5" borderId="0" xfId="0" applyFont="1" applyFill="1" applyAlignment="1">
      <alignment vertical="top"/>
    </xf>
    <xf numFmtId="0" fontId="56" fillId="6" borderId="0" xfId="0" applyFont="1" applyFill="1">
      <alignment vertical="center"/>
    </xf>
    <xf numFmtId="0" fontId="56" fillId="6" borderId="0" xfId="0" applyFont="1" applyFill="1" applyAlignment="1">
      <alignment vertical="top" wrapText="1"/>
    </xf>
    <xf numFmtId="0" fontId="57" fillId="6" borderId="0" xfId="0" applyFont="1" applyFill="1" applyAlignment="1">
      <alignment vertical="top" wrapText="1"/>
    </xf>
    <xf numFmtId="0" fontId="56" fillId="7" borderId="0" xfId="0" applyFont="1" applyFill="1">
      <alignment vertical="center"/>
    </xf>
    <xf numFmtId="182" fontId="56" fillId="7" borderId="0" xfId="9" applyNumberFormat="1" applyFont="1" applyFill="1" applyAlignment="1">
      <alignment vertical="top"/>
    </xf>
    <xf numFmtId="0" fontId="60" fillId="5" borderId="0" xfId="0" applyFont="1" applyFill="1" applyAlignment="1">
      <alignment vertical="top" wrapText="1"/>
    </xf>
    <xf numFmtId="0" fontId="60" fillId="7" borderId="0" xfId="0" applyFont="1" applyFill="1" applyAlignment="1">
      <alignment vertical="top" wrapText="1"/>
    </xf>
    <xf numFmtId="0" fontId="39" fillId="5" borderId="0" xfId="0" applyFont="1" applyFill="1" applyAlignment="1">
      <alignment vertical="top" wrapText="1"/>
    </xf>
    <xf numFmtId="38" fontId="56" fillId="0" borderId="0" xfId="0" applyNumberFormat="1" applyFont="1" applyAlignment="1">
      <alignment vertical="top" wrapText="1"/>
    </xf>
    <xf numFmtId="0" fontId="34" fillId="0" borderId="17" xfId="0" applyFont="1" applyBorder="1" applyAlignment="1">
      <alignment vertical="center" wrapText="1"/>
    </xf>
    <xf numFmtId="0" fontId="34" fillId="3" borderId="17" xfId="0" applyFont="1" applyFill="1" applyBorder="1">
      <alignment vertical="center"/>
    </xf>
    <xf numFmtId="0" fontId="34" fillId="3" borderId="17" xfId="0" applyFont="1" applyFill="1" applyBorder="1" applyAlignment="1">
      <alignment horizontal="center" vertical="center"/>
    </xf>
    <xf numFmtId="0" fontId="51" fillId="2" borderId="23" xfId="0" applyFont="1" applyFill="1" applyBorder="1">
      <alignment vertical="center"/>
    </xf>
    <xf numFmtId="0" fontId="51" fillId="2" borderId="0" xfId="0" applyFont="1" applyFill="1">
      <alignment vertical="center"/>
    </xf>
    <xf numFmtId="0" fontId="51" fillId="2" borderId="24" xfId="0" applyFont="1" applyFill="1" applyBorder="1">
      <alignment vertical="center"/>
    </xf>
    <xf numFmtId="38" fontId="51" fillId="3" borderId="6" xfId="2" applyFont="1" applyFill="1" applyBorder="1" applyAlignment="1">
      <alignment vertical="center" shrinkToFit="1"/>
    </xf>
    <xf numFmtId="38" fontId="51" fillId="0" borderId="6" xfId="2" applyFont="1" applyFill="1" applyBorder="1" applyAlignment="1">
      <alignment vertical="center" shrinkToFit="1"/>
    </xf>
    <xf numFmtId="38" fontId="51" fillId="2" borderId="10" xfId="2" applyFont="1" applyFill="1" applyBorder="1" applyAlignment="1">
      <alignment horizontal="right" vertical="center" shrinkToFit="1"/>
    </xf>
    <xf numFmtId="184" fontId="51" fillId="2" borderId="10" xfId="2" applyNumberFormat="1" applyFont="1" applyFill="1" applyBorder="1" applyAlignment="1">
      <alignment vertical="center" shrinkToFit="1"/>
    </xf>
    <xf numFmtId="0" fontId="45" fillId="0" borderId="0" xfId="10" applyAlignment="1">
      <alignment horizontal="left" vertical="center" wrapText="1"/>
    </xf>
    <xf numFmtId="0" fontId="45" fillId="0" borderId="0" xfId="10" applyAlignment="1">
      <alignment horizontal="left" vertical="center"/>
    </xf>
    <xf numFmtId="0" fontId="64" fillId="0" borderId="0" xfId="10" applyFont="1" applyAlignment="1">
      <alignment horizontal="left" vertical="center"/>
    </xf>
    <xf numFmtId="0" fontId="65" fillId="0" borderId="0" xfId="10" applyFont="1" applyAlignment="1">
      <alignment horizontal="left" vertical="center"/>
    </xf>
    <xf numFmtId="0" fontId="66" fillId="0" borderId="0" xfId="10" applyFont="1" applyAlignment="1">
      <alignment horizontal="left" vertical="center"/>
    </xf>
    <xf numFmtId="0" fontId="67" fillId="0" borderId="0" xfId="10" applyFont="1" applyAlignment="1">
      <alignment horizontal="left" vertical="center"/>
    </xf>
    <xf numFmtId="0" fontId="68" fillId="2" borderId="0" xfId="0" applyFont="1" applyFill="1">
      <alignment vertical="center"/>
    </xf>
    <xf numFmtId="185" fontId="23" fillId="3" borderId="17" xfId="0" applyNumberFormat="1" applyFont="1" applyFill="1" applyBorder="1">
      <alignment vertical="center"/>
    </xf>
    <xf numFmtId="185" fontId="31" fillId="0" borderId="9" xfId="0" applyNumberFormat="1" applyFont="1" applyBorder="1">
      <alignment vertical="center"/>
    </xf>
    <xf numFmtId="0" fontId="38" fillId="0" borderId="60" xfId="0" applyFont="1" applyBorder="1">
      <alignment vertical="center"/>
    </xf>
    <xf numFmtId="0" fontId="34" fillId="3" borderId="17" xfId="0" applyFont="1" applyFill="1" applyBorder="1" applyAlignment="1">
      <alignment horizontal="left" vertical="center" shrinkToFit="1"/>
    </xf>
    <xf numFmtId="186" fontId="34" fillId="3" borderId="17" xfId="0" applyNumberFormat="1" applyFont="1" applyFill="1" applyBorder="1" applyAlignment="1">
      <alignment horizontal="right" vertical="center" shrinkToFit="1"/>
    </xf>
    <xf numFmtId="185" fontId="34" fillId="3" borderId="17" xfId="0" applyNumberFormat="1" applyFont="1" applyFill="1" applyBorder="1" applyAlignment="1">
      <alignment horizontal="right" vertical="center" shrinkToFit="1"/>
    </xf>
    <xf numFmtId="49" fontId="34" fillId="3" borderId="17" xfId="0" applyNumberFormat="1" applyFont="1" applyFill="1" applyBorder="1" applyAlignment="1">
      <alignment horizontal="left" vertical="center" shrinkToFit="1"/>
    </xf>
    <xf numFmtId="0" fontId="1" fillId="0" borderId="0" xfId="11">
      <alignment vertical="center"/>
    </xf>
    <xf numFmtId="0" fontId="1" fillId="0" borderId="0" xfId="11" applyAlignment="1">
      <alignment horizontal="left" vertical="center"/>
    </xf>
    <xf numFmtId="0" fontId="70" fillId="0" borderId="0" xfId="11" applyFont="1">
      <alignment vertical="center"/>
    </xf>
    <xf numFmtId="0" fontId="41" fillId="0" borderId="0" xfId="11" applyFont="1">
      <alignment vertical="center"/>
    </xf>
    <xf numFmtId="0" fontId="13" fillId="3" borderId="0" xfId="0" applyFont="1" applyFill="1" applyAlignment="1">
      <alignment horizontal="left" vertical="top" wrapText="1"/>
    </xf>
    <xf numFmtId="0" fontId="73" fillId="0" borderId="0" xfId="7" applyFont="1" applyAlignment="1">
      <alignment horizontal="left" vertical="center"/>
    </xf>
    <xf numFmtId="0" fontId="74" fillId="0" borderId="0" xfId="7" applyFont="1" applyAlignment="1">
      <alignment horizontal="left" vertical="center"/>
    </xf>
    <xf numFmtId="0" fontId="51" fillId="2" borderId="6" xfId="7" applyFont="1" applyFill="1" applyBorder="1">
      <alignment vertical="center"/>
    </xf>
    <xf numFmtId="0" fontId="1" fillId="0" borderId="0" xfId="11" applyAlignment="1">
      <alignment horizontal="center" vertical="center" wrapText="1"/>
    </xf>
    <xf numFmtId="0" fontId="8" fillId="8" borderId="0" xfId="11" applyFont="1" applyFill="1" applyAlignment="1">
      <alignment horizontal="center" vertical="center"/>
    </xf>
    <xf numFmtId="187" fontId="1" fillId="8" borderId="0" xfId="11" applyNumberFormat="1" applyFill="1" applyAlignment="1">
      <alignment horizontal="center" vertical="center"/>
    </xf>
    <xf numFmtId="0" fontId="1" fillId="8" borderId="0" xfId="11" applyFill="1">
      <alignment vertical="center"/>
    </xf>
    <xf numFmtId="0" fontId="1" fillId="8" borderId="0" xfId="11" applyFill="1" applyAlignment="1">
      <alignment horizontal="left" vertical="center" shrinkToFit="1"/>
    </xf>
    <xf numFmtId="0" fontId="1" fillId="0" borderId="0" xfId="11" applyAlignment="1">
      <alignment horizontal="left" vertical="center" wrapText="1"/>
    </xf>
    <xf numFmtId="0" fontId="1" fillId="0" borderId="0" xfId="11" applyAlignment="1">
      <alignment horizontal="center" vertical="center"/>
    </xf>
    <xf numFmtId="0" fontId="1" fillId="0" borderId="0" xfId="11" applyAlignment="1">
      <alignment horizontal="left" vertical="center"/>
    </xf>
    <xf numFmtId="0" fontId="1" fillId="8" borderId="0" xfId="11" applyFill="1" applyAlignment="1">
      <alignment horizontal="center" vertical="center"/>
    </xf>
    <xf numFmtId="188" fontId="1" fillId="8" borderId="0" xfId="11" applyNumberFormat="1" applyFill="1" applyAlignment="1">
      <alignment horizontal="left" vertical="center"/>
    </xf>
    <xf numFmtId="0" fontId="12" fillId="3" borderId="28" xfId="0" applyFont="1" applyFill="1" applyBorder="1" applyAlignment="1">
      <alignment vertical="top" wrapText="1"/>
    </xf>
    <xf numFmtId="0" fontId="12" fillId="3" borderId="15" xfId="0" applyFont="1" applyFill="1" applyBorder="1" applyAlignment="1">
      <alignment vertical="top" wrapText="1"/>
    </xf>
    <xf numFmtId="0" fontId="12" fillId="3" borderId="16" xfId="0" applyFont="1" applyFill="1" applyBorder="1" applyAlignment="1">
      <alignment vertical="top" wrapText="1"/>
    </xf>
    <xf numFmtId="0" fontId="13" fillId="3" borderId="23" xfId="0" applyFont="1" applyFill="1" applyBorder="1" applyAlignment="1">
      <alignment vertical="top" wrapText="1"/>
    </xf>
    <xf numFmtId="0" fontId="13" fillId="3" borderId="0" xfId="0" applyFont="1" applyFill="1" applyAlignment="1">
      <alignment vertical="top" wrapText="1"/>
    </xf>
    <xf numFmtId="0" fontId="13" fillId="3" borderId="24" xfId="0" applyFont="1" applyFill="1" applyBorder="1" applyAlignment="1">
      <alignment vertical="top" wrapText="1"/>
    </xf>
    <xf numFmtId="0" fontId="26" fillId="0" borderId="23" xfId="0" applyFont="1" applyBorder="1" applyAlignment="1">
      <alignment horizontal="left" vertical="top" wrapText="1"/>
    </xf>
    <xf numFmtId="0" fontId="26" fillId="0" borderId="0" xfId="0" applyFont="1" applyAlignment="1">
      <alignment horizontal="left" vertical="top" wrapText="1"/>
    </xf>
    <xf numFmtId="0" fontId="26" fillId="0" borderId="24" xfId="0" applyFont="1" applyBorder="1" applyAlignment="1">
      <alignment horizontal="left" vertical="top" wrapText="1"/>
    </xf>
    <xf numFmtId="0" fontId="26" fillId="2" borderId="23" xfId="0" applyFont="1" applyFill="1" applyBorder="1" applyAlignment="1">
      <alignment vertical="center" wrapText="1"/>
    </xf>
    <xf numFmtId="0" fontId="24" fillId="0" borderId="0" xfId="0" applyFont="1" applyAlignment="1">
      <alignment vertical="center" wrapText="1"/>
    </xf>
    <xf numFmtId="0" fontId="24" fillId="0" borderId="24" xfId="0" applyFont="1" applyBorder="1" applyAlignment="1">
      <alignment vertical="center" wrapText="1"/>
    </xf>
    <xf numFmtId="0" fontId="24" fillId="0" borderId="23" xfId="0" applyFont="1" applyBorder="1" applyAlignment="1">
      <alignment vertical="center" wrapText="1"/>
    </xf>
    <xf numFmtId="0" fontId="13" fillId="3" borderId="25" xfId="0" applyFont="1" applyFill="1" applyBorder="1" applyAlignment="1">
      <alignment horizontal="left" vertical="top" wrapText="1"/>
    </xf>
    <xf numFmtId="0" fontId="13" fillId="3" borderId="26" xfId="0" applyFont="1" applyFill="1" applyBorder="1" applyAlignment="1">
      <alignment horizontal="left" vertical="top" wrapText="1"/>
    </xf>
    <xf numFmtId="0" fontId="12" fillId="0" borderId="12" xfId="0" applyFont="1" applyBorder="1" applyAlignment="1">
      <alignment horizontal="left" vertical="center"/>
    </xf>
    <xf numFmtId="0" fontId="12" fillId="0" borderId="13" xfId="0" applyFont="1" applyBorder="1" applyAlignment="1">
      <alignment horizontal="left" vertical="center"/>
    </xf>
    <xf numFmtId="0" fontId="12" fillId="0" borderId="14" xfId="0" applyFont="1" applyBorder="1" applyAlignment="1">
      <alignment horizontal="left" vertical="center"/>
    </xf>
    <xf numFmtId="0" fontId="13" fillId="2" borderId="9" xfId="0" applyFont="1" applyFill="1" applyBorder="1" applyAlignment="1">
      <alignment horizontal="center" vertical="center"/>
    </xf>
    <xf numFmtId="0" fontId="13" fillId="2" borderId="11" xfId="0" applyFont="1" applyFill="1" applyBorder="1" applyAlignment="1">
      <alignment horizontal="center" vertical="center"/>
    </xf>
    <xf numFmtId="0" fontId="13" fillId="3" borderId="32" xfId="0" applyFont="1" applyFill="1" applyBorder="1">
      <alignment vertical="center"/>
    </xf>
    <xf numFmtId="0" fontId="13" fillId="3" borderId="33" xfId="0" applyFont="1" applyFill="1" applyBorder="1">
      <alignment vertical="center"/>
    </xf>
    <xf numFmtId="0" fontId="13" fillId="3" borderId="34" xfId="0" applyFont="1" applyFill="1" applyBorder="1">
      <alignment vertical="center"/>
    </xf>
    <xf numFmtId="0" fontId="13" fillId="3" borderId="9" xfId="0" applyFont="1" applyFill="1" applyBorder="1" applyAlignment="1">
      <alignment vertical="center" shrinkToFit="1"/>
    </xf>
    <xf numFmtId="0" fontId="13" fillId="3" borderId="11" xfId="0" applyFont="1" applyFill="1" applyBorder="1" applyAlignment="1">
      <alignment vertical="center" shrinkToFit="1"/>
    </xf>
    <xf numFmtId="0" fontId="13" fillId="3" borderId="10" xfId="0" applyFont="1" applyFill="1" applyBorder="1" applyAlignment="1">
      <alignment vertical="center" shrinkToFit="1"/>
    </xf>
    <xf numFmtId="0" fontId="13" fillId="3" borderId="9" xfId="0" applyFont="1" applyFill="1" applyBorder="1" applyAlignment="1">
      <alignment horizontal="center" vertical="center" shrinkToFit="1"/>
    </xf>
    <xf numFmtId="0" fontId="13" fillId="3" borderId="11" xfId="0" applyFont="1" applyFill="1" applyBorder="1" applyAlignment="1">
      <alignment horizontal="center" vertical="center" shrinkToFit="1"/>
    </xf>
    <xf numFmtId="0" fontId="45" fillId="3" borderId="9" xfId="10" applyFill="1" applyBorder="1" applyAlignment="1">
      <alignment vertical="center" shrinkToFit="1"/>
    </xf>
    <xf numFmtId="0" fontId="13" fillId="2" borderId="23" xfId="0" applyFont="1" applyFill="1" applyBorder="1" applyAlignment="1">
      <alignment horizontal="left" vertical="center" wrapText="1"/>
    </xf>
    <xf numFmtId="0" fontId="13" fillId="2" borderId="0" xfId="0" applyFont="1" applyFill="1" applyAlignment="1">
      <alignment horizontal="left" vertical="center" wrapText="1"/>
    </xf>
    <xf numFmtId="0" fontId="13" fillId="2" borderId="24" xfId="0" applyFont="1" applyFill="1" applyBorder="1" applyAlignment="1">
      <alignment horizontal="left" vertical="center" wrapText="1"/>
    </xf>
    <xf numFmtId="0" fontId="13" fillId="3" borderId="37" xfId="0" applyFont="1" applyFill="1" applyBorder="1" applyAlignment="1">
      <alignment horizontal="center" vertical="center" shrinkToFit="1"/>
    </xf>
    <xf numFmtId="0" fontId="13" fillId="3" borderId="38" xfId="0" applyFont="1" applyFill="1" applyBorder="1" applyAlignment="1">
      <alignment horizontal="center" vertical="center" shrinkToFit="1"/>
    </xf>
    <xf numFmtId="0" fontId="13" fillId="3" borderId="37" xfId="0" applyFont="1" applyFill="1" applyBorder="1" applyAlignment="1">
      <alignment vertical="center" shrinkToFit="1"/>
    </xf>
    <xf numFmtId="0" fontId="13" fillId="3" borderId="38" xfId="0" applyFont="1" applyFill="1" applyBorder="1" applyAlignment="1">
      <alignment vertical="center" shrinkToFit="1"/>
    </xf>
    <xf numFmtId="0" fontId="45" fillId="3" borderId="37" xfId="10" applyFill="1" applyBorder="1" applyAlignment="1">
      <alignment vertical="center" shrinkToFit="1"/>
    </xf>
    <xf numFmtId="0" fontId="17" fillId="2" borderId="12" xfId="0" applyFont="1" applyFill="1" applyBorder="1" applyAlignment="1">
      <alignment horizontal="center" vertical="center"/>
    </xf>
    <xf numFmtId="0" fontId="17" fillId="2" borderId="43" xfId="0" applyFont="1" applyFill="1" applyBorder="1" applyAlignment="1">
      <alignment horizontal="center" vertical="center"/>
    </xf>
    <xf numFmtId="0" fontId="17" fillId="2" borderId="23"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28" xfId="0" applyFont="1" applyFill="1" applyBorder="1" applyAlignment="1">
      <alignment horizontal="center" vertical="center"/>
    </xf>
    <xf numFmtId="0" fontId="17" fillId="2" borderId="44" xfId="0" applyFont="1" applyFill="1" applyBorder="1" applyAlignment="1">
      <alignment horizontal="center" vertical="center"/>
    </xf>
    <xf numFmtId="0" fontId="13" fillId="2" borderId="49"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20" xfId="0" applyFont="1" applyFill="1" applyBorder="1" applyAlignment="1">
      <alignment horizontal="center" vertical="center"/>
    </xf>
    <xf numFmtId="0" fontId="24" fillId="2" borderId="0" xfId="0" applyFont="1" applyFill="1" applyAlignment="1" applyProtection="1">
      <alignment horizontal="center" vertical="center"/>
      <protection locked="0"/>
    </xf>
    <xf numFmtId="0" fontId="24" fillId="2" borderId="15" xfId="0" applyFont="1" applyFill="1" applyBorder="1" applyAlignment="1" applyProtection="1">
      <alignment horizontal="center" vertical="center" wrapText="1"/>
      <protection locked="0"/>
    </xf>
    <xf numFmtId="0" fontId="13" fillId="2" borderId="46" xfId="0" applyFont="1" applyFill="1" applyBorder="1" applyAlignment="1">
      <alignment horizontal="center" vertical="center"/>
    </xf>
    <xf numFmtId="0" fontId="13" fillId="2" borderId="47"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2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28" xfId="0" applyFont="1" applyFill="1" applyBorder="1" applyAlignment="1">
      <alignment horizontal="center" vertical="center"/>
    </xf>
    <xf numFmtId="0" fontId="13" fillId="2" borderId="44" xfId="0" applyFont="1" applyFill="1" applyBorder="1" applyAlignment="1">
      <alignment horizontal="center" vertical="center"/>
    </xf>
    <xf numFmtId="0" fontId="13" fillId="2" borderId="10" xfId="0" applyFont="1" applyFill="1" applyBorder="1" applyAlignment="1">
      <alignment horizontal="center" vertical="center"/>
    </xf>
    <xf numFmtId="0" fontId="13" fillId="2" borderId="48" xfId="0" applyFont="1" applyFill="1" applyBorder="1" applyAlignment="1">
      <alignment horizontal="center" vertical="center"/>
    </xf>
    <xf numFmtId="0" fontId="13" fillId="3" borderId="1" xfId="0" applyFont="1" applyFill="1" applyBorder="1" applyAlignment="1">
      <alignment horizontal="left" vertical="top" wrapText="1"/>
    </xf>
    <xf numFmtId="0" fontId="13" fillId="3" borderId="22" xfId="0" applyFont="1" applyFill="1" applyBorder="1" applyAlignment="1">
      <alignment horizontal="left" vertical="top" wrapText="1"/>
    </xf>
    <xf numFmtId="0" fontId="13" fillId="3" borderId="4" xfId="0" applyFont="1" applyFill="1" applyBorder="1" applyAlignment="1">
      <alignment horizontal="left" vertical="top" wrapText="1"/>
    </xf>
    <xf numFmtId="0" fontId="13" fillId="3" borderId="24" xfId="0" applyFont="1" applyFill="1" applyBorder="1" applyAlignment="1">
      <alignment horizontal="left" vertical="top" wrapText="1"/>
    </xf>
    <xf numFmtId="0" fontId="13" fillId="3" borderId="8" xfId="0" applyFont="1" applyFill="1" applyBorder="1" applyAlignment="1">
      <alignment horizontal="left" vertical="top" wrapText="1"/>
    </xf>
    <xf numFmtId="0" fontId="13" fillId="3" borderId="41" xfId="0" applyFont="1" applyFill="1" applyBorder="1" applyAlignment="1">
      <alignment horizontal="left" vertical="top" wrapText="1"/>
    </xf>
    <xf numFmtId="0" fontId="13" fillId="3" borderId="1" xfId="0" applyFont="1" applyFill="1" applyBorder="1" applyAlignment="1">
      <alignment horizontal="center" vertical="center" wrapText="1"/>
    </xf>
    <xf numFmtId="0" fontId="13" fillId="3" borderId="22"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3" borderId="42"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2" fillId="2" borderId="32" xfId="0" applyFont="1" applyFill="1" applyBorder="1" applyAlignment="1">
      <alignment horizontal="left" vertical="center" wrapText="1"/>
    </xf>
    <xf numFmtId="0" fontId="13" fillId="2" borderId="33" xfId="0" applyFont="1" applyFill="1" applyBorder="1" applyAlignment="1">
      <alignment horizontal="left" vertical="center" wrapText="1"/>
    </xf>
    <xf numFmtId="0" fontId="13" fillId="2" borderId="34" xfId="0" applyFont="1" applyFill="1" applyBorder="1" applyAlignment="1">
      <alignment horizontal="left" vertical="center" wrapText="1"/>
    </xf>
    <xf numFmtId="0" fontId="13" fillId="3" borderId="1" xfId="0" applyFont="1" applyFill="1" applyBorder="1" applyAlignment="1">
      <alignment horizontal="left" vertical="center"/>
    </xf>
    <xf numFmtId="0" fontId="13" fillId="3" borderId="3" xfId="0" applyFont="1" applyFill="1" applyBorder="1" applyAlignment="1">
      <alignment horizontal="left" vertical="center"/>
    </xf>
    <xf numFmtId="0" fontId="13" fillId="3" borderId="8" xfId="0" applyFont="1" applyFill="1" applyBorder="1" applyAlignment="1">
      <alignment horizontal="left" vertical="center"/>
    </xf>
    <xf numFmtId="0" fontId="13" fillId="3" borderId="7" xfId="0" applyFont="1" applyFill="1" applyBorder="1" applyAlignment="1">
      <alignment horizontal="left" vertical="center"/>
    </xf>
    <xf numFmtId="0" fontId="13" fillId="3" borderId="0" xfId="0" applyFont="1" applyFill="1">
      <alignment vertical="center"/>
    </xf>
    <xf numFmtId="0" fontId="13" fillId="3" borderId="24" xfId="0" applyFont="1" applyFill="1" applyBorder="1">
      <alignment vertical="center"/>
    </xf>
    <xf numFmtId="0" fontId="13" fillId="3" borderId="15" xfId="0" applyFont="1" applyFill="1" applyBorder="1">
      <alignment vertical="center"/>
    </xf>
    <xf numFmtId="0" fontId="13" fillId="3" borderId="16" xfId="0" applyFont="1" applyFill="1" applyBorder="1">
      <alignment vertical="center"/>
    </xf>
    <xf numFmtId="0" fontId="13" fillId="3" borderId="22" xfId="0" applyFont="1" applyFill="1" applyBorder="1" applyAlignment="1">
      <alignment horizontal="left" vertical="center"/>
    </xf>
    <xf numFmtId="0" fontId="13" fillId="3" borderId="41" xfId="0" applyFont="1" applyFill="1" applyBorder="1" applyAlignment="1">
      <alignment horizontal="left" vertical="center"/>
    </xf>
    <xf numFmtId="0" fontId="13" fillId="3" borderId="4" xfId="0" applyFont="1" applyFill="1" applyBorder="1" applyAlignment="1">
      <alignment horizontal="left" vertical="center"/>
    </xf>
    <xf numFmtId="0" fontId="13" fillId="3" borderId="5" xfId="0" applyFont="1" applyFill="1" applyBorder="1" applyAlignment="1">
      <alignment horizontal="left" vertical="center"/>
    </xf>
    <xf numFmtId="0" fontId="13" fillId="3" borderId="29" xfId="0" applyFont="1" applyFill="1" applyBorder="1" applyAlignment="1">
      <alignment horizontal="left" vertical="center"/>
    </xf>
    <xf numFmtId="0" fontId="13" fillId="3" borderId="30" xfId="0" applyFont="1" applyFill="1" applyBorder="1" applyAlignment="1">
      <alignment horizontal="left" vertical="center"/>
    </xf>
    <xf numFmtId="0" fontId="13" fillId="3" borderId="24" xfId="0" applyFont="1" applyFill="1" applyBorder="1" applyAlignment="1">
      <alignment horizontal="left" vertical="center"/>
    </xf>
    <xf numFmtId="0" fontId="13" fillId="3" borderId="31" xfId="0" applyFont="1" applyFill="1" applyBorder="1" applyAlignment="1">
      <alignment horizontal="left" vertical="center"/>
    </xf>
    <xf numFmtId="0" fontId="13" fillId="2" borderId="45" xfId="0" applyFont="1" applyFill="1" applyBorder="1" applyAlignment="1">
      <alignment horizontal="center" vertical="center"/>
    </xf>
    <xf numFmtId="0" fontId="13" fillId="2" borderId="8" xfId="0" applyFont="1" applyFill="1" applyBorder="1" applyAlignment="1">
      <alignment horizontal="center" vertical="center"/>
    </xf>
    <xf numFmtId="0" fontId="13" fillId="2" borderId="7" xfId="0" applyFont="1" applyFill="1" applyBorder="1" applyAlignment="1">
      <alignment horizontal="center" vertical="center"/>
    </xf>
    <xf numFmtId="0" fontId="25" fillId="2" borderId="23" xfId="0" applyFont="1" applyFill="1" applyBorder="1" applyAlignment="1">
      <alignment horizontal="left" vertical="center" wrapText="1"/>
    </xf>
    <xf numFmtId="0" fontId="25" fillId="2" borderId="0" xfId="0" applyFont="1" applyFill="1" applyAlignment="1">
      <alignment horizontal="left" vertical="center" wrapText="1"/>
    </xf>
    <xf numFmtId="0" fontId="25" fillId="2" borderId="24" xfId="0" applyFont="1" applyFill="1" applyBorder="1" applyAlignment="1">
      <alignment horizontal="left" vertical="center" wrapText="1"/>
    </xf>
    <xf numFmtId="0" fontId="13" fillId="3" borderId="23" xfId="0" applyFont="1" applyFill="1" applyBorder="1" applyAlignment="1">
      <alignment horizontal="left" vertical="center"/>
    </xf>
    <xf numFmtId="0" fontId="13" fillId="3" borderId="0" xfId="0" applyFont="1" applyFill="1" applyAlignment="1">
      <alignment horizontal="left" vertical="center"/>
    </xf>
    <xf numFmtId="0" fontId="13" fillId="3" borderId="28" xfId="0" applyFont="1" applyFill="1" applyBorder="1" applyAlignment="1">
      <alignment horizontal="left" vertical="center"/>
    </xf>
    <xf numFmtId="0" fontId="13" fillId="3" borderId="15" xfId="0" applyFont="1" applyFill="1" applyBorder="1" applyAlignment="1">
      <alignment horizontal="left" vertical="center"/>
    </xf>
    <xf numFmtId="0" fontId="13" fillId="3" borderId="16" xfId="0" applyFont="1" applyFill="1" applyBorder="1" applyAlignment="1">
      <alignment horizontal="left" vertical="center"/>
    </xf>
    <xf numFmtId="0" fontId="27" fillId="2" borderId="21" xfId="0" applyFont="1" applyFill="1" applyBorder="1" applyAlignment="1">
      <alignment horizontal="left" vertical="center" wrapText="1"/>
    </xf>
    <xf numFmtId="0" fontId="27" fillId="2" borderId="2" xfId="0" applyFont="1" applyFill="1" applyBorder="1" applyAlignment="1">
      <alignment horizontal="left" vertical="center" wrapText="1"/>
    </xf>
    <xf numFmtId="0" fontId="27" fillId="2" borderId="22" xfId="0" applyFont="1" applyFill="1" applyBorder="1" applyAlignment="1">
      <alignment horizontal="left" vertical="center" wrapText="1"/>
    </xf>
    <xf numFmtId="0" fontId="13" fillId="3" borderId="35" xfId="0" applyFont="1" applyFill="1" applyBorder="1" applyAlignment="1">
      <alignment horizontal="left" vertical="top" wrapText="1"/>
    </xf>
    <xf numFmtId="0" fontId="13" fillId="3" borderId="36" xfId="0" applyFont="1" applyFill="1" applyBorder="1" applyAlignment="1">
      <alignment horizontal="left" vertical="top" wrapText="1"/>
    </xf>
    <xf numFmtId="0" fontId="13" fillId="3" borderId="39" xfId="0" applyFont="1" applyFill="1" applyBorder="1" applyAlignment="1">
      <alignment horizontal="left" vertical="top" wrapText="1"/>
    </xf>
    <xf numFmtId="0" fontId="13" fillId="3" borderId="40" xfId="0" applyFont="1" applyFill="1" applyBorder="1" applyAlignment="1">
      <alignment horizontal="left" vertical="top" wrapText="1"/>
    </xf>
    <xf numFmtId="0" fontId="13" fillId="2" borderId="12" xfId="0" applyFont="1" applyFill="1" applyBorder="1" applyAlignment="1">
      <alignment horizontal="center" vertical="center" wrapText="1"/>
    </xf>
    <xf numFmtId="0" fontId="13" fillId="2" borderId="21" xfId="0" applyFont="1" applyFill="1" applyBorder="1" applyAlignment="1">
      <alignment horizontal="center" vertical="center"/>
    </xf>
    <xf numFmtId="0" fontId="13" fillId="2" borderId="3" xfId="0" applyFont="1" applyFill="1" applyBorder="1" applyAlignment="1">
      <alignment horizontal="center" vertical="center"/>
    </xf>
    <xf numFmtId="184" fontId="12" fillId="2" borderId="9" xfId="2" applyNumberFormat="1" applyFont="1" applyFill="1" applyBorder="1" applyAlignment="1">
      <alignment horizontal="right" vertical="center"/>
    </xf>
    <xf numFmtId="184" fontId="12" fillId="2" borderId="11" xfId="2" applyNumberFormat="1" applyFont="1" applyFill="1" applyBorder="1" applyAlignment="1">
      <alignment horizontal="right" vertical="center"/>
    </xf>
    <xf numFmtId="0" fontId="13" fillId="3" borderId="1" xfId="0" applyFont="1" applyFill="1" applyBorder="1" applyAlignment="1">
      <alignment horizontal="left" vertical="center" wrapText="1"/>
    </xf>
    <xf numFmtId="0" fontId="13" fillId="3" borderId="3" xfId="0" applyFont="1" applyFill="1" applyBorder="1" applyAlignment="1">
      <alignment horizontal="left" vertical="center" wrapText="1"/>
    </xf>
    <xf numFmtId="0" fontId="13" fillId="3" borderId="42" xfId="0" applyFont="1" applyFill="1" applyBorder="1" applyAlignment="1">
      <alignment horizontal="left" vertical="center" wrapText="1"/>
    </xf>
    <xf numFmtId="0" fontId="13" fillId="3" borderId="44" xfId="0" applyFont="1" applyFill="1" applyBorder="1" applyAlignment="1">
      <alignment horizontal="left" vertical="center" wrapText="1"/>
    </xf>
    <xf numFmtId="0" fontId="13" fillId="3" borderId="29" xfId="0" applyFont="1" applyFill="1" applyBorder="1" applyAlignment="1">
      <alignment horizontal="left" vertical="center" wrapText="1"/>
    </xf>
    <xf numFmtId="0" fontId="13" fillId="3" borderId="50" xfId="0" applyFont="1" applyFill="1" applyBorder="1" applyAlignment="1">
      <alignment horizontal="left" vertical="center" wrapText="1"/>
    </xf>
    <xf numFmtId="0" fontId="45" fillId="3" borderId="1" xfId="10" applyFill="1" applyBorder="1" applyAlignment="1">
      <alignment horizontal="left" vertical="center" wrapText="1"/>
    </xf>
    <xf numFmtId="0" fontId="13" fillId="3" borderId="22" xfId="0" applyFont="1" applyFill="1" applyBorder="1" applyAlignment="1">
      <alignment horizontal="left" vertical="center" wrapText="1"/>
    </xf>
    <xf numFmtId="0" fontId="13" fillId="3" borderId="16" xfId="0" applyFont="1" applyFill="1" applyBorder="1" applyAlignment="1">
      <alignment horizontal="left" vertical="center" wrapText="1"/>
    </xf>
    <xf numFmtId="0" fontId="12" fillId="3" borderId="23" xfId="0" applyFont="1" applyFill="1" applyBorder="1" applyAlignment="1">
      <alignment vertical="top" wrapText="1"/>
    </xf>
    <xf numFmtId="0" fontId="12" fillId="3" borderId="0" xfId="0" applyFont="1" applyFill="1" applyAlignment="1">
      <alignment vertical="top"/>
    </xf>
    <xf numFmtId="0" fontId="12" fillId="3" borderId="24" xfId="0" applyFont="1" applyFill="1" applyBorder="1" applyAlignment="1">
      <alignment vertical="top"/>
    </xf>
    <xf numFmtId="0" fontId="73" fillId="0" borderId="19" xfId="7" applyFont="1" applyBorder="1" applyAlignment="1">
      <alignment horizontal="left" vertical="center"/>
    </xf>
    <xf numFmtId="0" fontId="73" fillId="9" borderId="0" xfId="7" applyFont="1" applyFill="1" applyAlignment="1">
      <alignment horizontal="center" vertical="center"/>
    </xf>
    <xf numFmtId="0" fontId="73" fillId="9" borderId="0" xfId="7" applyFont="1" applyFill="1" applyAlignment="1">
      <alignment horizontal="center" vertical="center" shrinkToFit="1"/>
    </xf>
    <xf numFmtId="0" fontId="73" fillId="9" borderId="6" xfId="7" applyFont="1" applyFill="1" applyBorder="1" applyAlignment="1">
      <alignment horizontal="center" vertical="center"/>
    </xf>
    <xf numFmtId="0" fontId="75" fillId="2" borderId="6" xfId="7" applyFont="1" applyFill="1" applyBorder="1" applyAlignment="1">
      <alignment horizontal="left" vertical="center"/>
    </xf>
    <xf numFmtId="0" fontId="51" fillId="3" borderId="23" xfId="0" applyFont="1" applyFill="1" applyBorder="1" applyAlignment="1">
      <alignment horizontal="left" vertical="top" wrapText="1"/>
    </xf>
    <xf numFmtId="0" fontId="51" fillId="3" borderId="0" xfId="0" applyFont="1" applyFill="1" applyAlignment="1">
      <alignment horizontal="left" vertical="top" wrapText="1"/>
    </xf>
    <xf numFmtId="0" fontId="51" fillId="3" borderId="24" xfId="0" applyFont="1" applyFill="1" applyBorder="1" applyAlignment="1">
      <alignment horizontal="left" vertical="top" wrapText="1"/>
    </xf>
    <xf numFmtId="0" fontId="25" fillId="2" borderId="21" xfId="0" applyFont="1" applyFill="1" applyBorder="1" applyAlignment="1">
      <alignment horizontal="left" vertical="center" wrapText="1"/>
    </xf>
    <xf numFmtId="0" fontId="24" fillId="0" borderId="2" xfId="0" applyFont="1" applyBorder="1" applyAlignment="1">
      <alignment horizontal="left" vertical="center" wrapText="1"/>
    </xf>
    <xf numFmtId="0" fontId="24" fillId="0" borderId="22" xfId="0" applyFont="1" applyBorder="1" applyAlignment="1">
      <alignment horizontal="left" vertical="center" wrapText="1"/>
    </xf>
    <xf numFmtId="0" fontId="24" fillId="0" borderId="23" xfId="0" applyFont="1" applyBorder="1" applyAlignment="1">
      <alignment horizontal="left" vertical="center" wrapText="1"/>
    </xf>
    <xf numFmtId="0" fontId="24" fillId="0" borderId="0" xfId="0" applyFont="1" applyAlignment="1">
      <alignment horizontal="left" vertical="center" wrapText="1"/>
    </xf>
    <xf numFmtId="0" fontId="24" fillId="0" borderId="24" xfId="0" applyFont="1" applyBorder="1" applyAlignment="1">
      <alignment horizontal="left" vertical="center" wrapText="1"/>
    </xf>
    <xf numFmtId="0" fontId="13" fillId="3" borderId="23" xfId="0" applyFont="1" applyFill="1" applyBorder="1" applyAlignment="1">
      <alignment horizontal="left" vertical="top" wrapText="1"/>
    </xf>
    <xf numFmtId="0" fontId="13" fillId="3" borderId="0" xfId="0" applyFont="1" applyFill="1" applyAlignment="1">
      <alignment horizontal="left" vertical="top" wrapText="1"/>
    </xf>
    <xf numFmtId="0" fontId="13" fillId="3" borderId="10" xfId="0" applyFont="1" applyFill="1" applyBorder="1" applyAlignment="1">
      <alignment horizontal="center" vertical="center"/>
    </xf>
    <xf numFmtId="184" fontId="13" fillId="3" borderId="39" xfId="2" applyNumberFormat="1" applyFont="1" applyFill="1" applyBorder="1" applyAlignment="1">
      <alignment horizontal="right" vertical="center" shrinkToFit="1"/>
    </xf>
    <xf numFmtId="184" fontId="13" fillId="3" borderId="74" xfId="2" applyNumberFormat="1" applyFont="1" applyFill="1" applyBorder="1" applyAlignment="1">
      <alignment horizontal="right" vertical="center" shrinkToFit="1"/>
    </xf>
    <xf numFmtId="184" fontId="13" fillId="3" borderId="25" xfId="2" applyNumberFormat="1" applyFont="1" applyFill="1" applyBorder="1" applyAlignment="1">
      <alignment horizontal="right" vertical="center" shrinkToFit="1"/>
    </xf>
    <xf numFmtId="184" fontId="13" fillId="3" borderId="27" xfId="2" applyNumberFormat="1" applyFont="1" applyFill="1" applyBorder="1" applyAlignment="1">
      <alignment horizontal="right" vertical="center" shrinkToFit="1"/>
    </xf>
    <xf numFmtId="184" fontId="13" fillId="3" borderId="35" xfId="2" applyNumberFormat="1" applyFont="1" applyFill="1" applyBorder="1" applyAlignment="1">
      <alignment horizontal="right" vertical="center" shrinkToFit="1"/>
    </xf>
    <xf numFmtId="184" fontId="13" fillId="3" borderId="75" xfId="2" applyNumberFormat="1" applyFont="1" applyFill="1" applyBorder="1" applyAlignment="1">
      <alignment horizontal="right" vertical="center" shrinkToFit="1"/>
    </xf>
    <xf numFmtId="184" fontId="13" fillId="0" borderId="9" xfId="2" applyNumberFormat="1" applyFont="1" applyFill="1" applyBorder="1" applyAlignment="1">
      <alignment horizontal="right" vertical="center"/>
    </xf>
    <xf numFmtId="184" fontId="13" fillId="0" borderId="11" xfId="2" applyNumberFormat="1" applyFont="1" applyFill="1" applyBorder="1" applyAlignment="1">
      <alignment horizontal="right" vertical="center"/>
    </xf>
    <xf numFmtId="184" fontId="12" fillId="2" borderId="68" xfId="2" applyNumberFormat="1" applyFont="1" applyFill="1" applyBorder="1" applyAlignment="1">
      <alignment horizontal="right" vertical="center"/>
    </xf>
    <xf numFmtId="184" fontId="12" fillId="2" borderId="71" xfId="2" applyNumberFormat="1" applyFont="1" applyFill="1" applyBorder="1" applyAlignment="1">
      <alignment horizontal="right" vertical="center"/>
    </xf>
    <xf numFmtId="184" fontId="12" fillId="2" borderId="69" xfId="2" applyNumberFormat="1" applyFont="1" applyFill="1" applyBorder="1" applyAlignment="1">
      <alignment horizontal="right" vertical="center"/>
    </xf>
    <xf numFmtId="184" fontId="12" fillId="2" borderId="72" xfId="2" applyNumberFormat="1" applyFont="1" applyFill="1" applyBorder="1" applyAlignment="1">
      <alignment horizontal="right" vertical="center"/>
    </xf>
    <xf numFmtId="184" fontId="12" fillId="2" borderId="70" xfId="2" applyNumberFormat="1" applyFont="1" applyFill="1" applyBorder="1" applyAlignment="1">
      <alignment horizontal="right" vertical="center"/>
    </xf>
    <xf numFmtId="184" fontId="12" fillId="2" borderId="73" xfId="2" applyNumberFormat="1" applyFont="1" applyFill="1" applyBorder="1" applyAlignment="1">
      <alignment horizontal="right" vertical="center"/>
    </xf>
    <xf numFmtId="0" fontId="13" fillId="3" borderId="28" xfId="0" applyFont="1" applyFill="1" applyBorder="1" applyAlignment="1">
      <alignment vertical="top" wrapText="1"/>
    </xf>
    <xf numFmtId="0" fontId="13" fillId="3" borderId="15" xfId="0" applyFont="1" applyFill="1" applyBorder="1" applyAlignment="1">
      <alignment vertical="top" wrapText="1"/>
    </xf>
    <xf numFmtId="0" fontId="13" fillId="3" borderId="16" xfId="0" applyFont="1" applyFill="1" applyBorder="1" applyAlignment="1">
      <alignment vertical="top" wrapText="1"/>
    </xf>
    <xf numFmtId="0" fontId="19" fillId="3" borderId="51" xfId="0" applyFont="1" applyFill="1" applyBorder="1" applyAlignment="1">
      <alignment horizontal="center" vertical="center"/>
    </xf>
    <xf numFmtId="0" fontId="15" fillId="3" borderId="62" xfId="0" applyFont="1" applyFill="1" applyBorder="1" applyAlignment="1">
      <alignment horizontal="center" vertical="center"/>
    </xf>
    <xf numFmtId="0" fontId="15" fillId="3" borderId="64" xfId="0" applyFont="1" applyFill="1" applyBorder="1" applyAlignment="1">
      <alignment horizontal="center" vertical="center"/>
    </xf>
    <xf numFmtId="0" fontId="15" fillId="0" borderId="51" xfId="0" applyFont="1" applyBorder="1" applyAlignment="1">
      <alignment horizontal="center" vertical="center"/>
    </xf>
    <xf numFmtId="0" fontId="15" fillId="0" borderId="51" xfId="0" applyFont="1" applyBorder="1" applyAlignment="1">
      <alignment horizontal="left" vertical="center"/>
    </xf>
    <xf numFmtId="0" fontId="15" fillId="0" borderId="51" xfId="0" applyFont="1" applyBorder="1" applyAlignment="1">
      <alignment horizontal="left" vertical="center" wrapText="1"/>
    </xf>
    <xf numFmtId="0" fontId="19" fillId="0" borderId="51" xfId="0" applyFont="1" applyBorder="1" applyAlignment="1">
      <alignment horizontal="left" vertical="center"/>
    </xf>
    <xf numFmtId="0" fontId="19" fillId="0" borderId="51" xfId="0" applyFont="1" applyBorder="1" applyAlignment="1">
      <alignment horizontal="center" vertical="center" wrapText="1"/>
    </xf>
    <xf numFmtId="0" fontId="15" fillId="0" borderId="62" xfId="0" applyFont="1" applyBorder="1" applyAlignment="1">
      <alignment horizontal="center" vertical="center" wrapText="1"/>
    </xf>
    <xf numFmtId="0" fontId="15" fillId="0" borderId="64" xfId="0" applyFont="1" applyBorder="1" applyAlignment="1">
      <alignment horizontal="center" vertical="center" wrapText="1"/>
    </xf>
    <xf numFmtId="0" fontId="15" fillId="0" borderId="0" xfId="0" applyFont="1" applyAlignment="1">
      <alignment horizontal="left" vertical="center"/>
    </xf>
    <xf numFmtId="0" fontId="15" fillId="3" borderId="52" xfId="0" applyFont="1" applyFill="1" applyBorder="1" applyAlignment="1">
      <alignment horizontal="right" vertical="center"/>
    </xf>
    <xf numFmtId="0" fontId="19" fillId="3" borderId="52" xfId="0" applyFont="1" applyFill="1" applyBorder="1" applyAlignment="1">
      <alignment horizontal="left" vertical="center"/>
    </xf>
    <xf numFmtId="0" fontId="19" fillId="0" borderId="51" xfId="0" applyFont="1" applyBorder="1" applyAlignment="1">
      <alignment horizontal="center" vertical="center"/>
    </xf>
    <xf numFmtId="0" fontId="19" fillId="3" borderId="52" xfId="0" applyFont="1" applyFill="1" applyBorder="1" applyAlignment="1">
      <alignment horizontal="center" vertical="center"/>
    </xf>
    <xf numFmtId="0" fontId="15" fillId="0" borderId="62" xfId="0" applyFont="1" applyBorder="1" applyAlignment="1">
      <alignment horizontal="center" vertical="center"/>
    </xf>
    <xf numFmtId="0" fontId="15" fillId="0" borderId="64" xfId="0" applyFont="1" applyBorder="1" applyAlignment="1">
      <alignment horizontal="center" vertical="center"/>
    </xf>
    <xf numFmtId="0" fontId="19" fillId="0" borderId="62" xfId="0" applyFont="1" applyBorder="1" applyAlignment="1">
      <alignment horizontal="left" vertical="center"/>
    </xf>
    <xf numFmtId="0" fontId="19" fillId="0" borderId="63" xfId="0" applyFont="1" applyBorder="1" applyAlignment="1">
      <alignment horizontal="left" vertical="center"/>
    </xf>
    <xf numFmtId="0" fontId="19" fillId="0" borderId="64" xfId="0" applyFont="1" applyBorder="1" applyAlignment="1">
      <alignment horizontal="left" vertical="center"/>
    </xf>
    <xf numFmtId="0" fontId="15" fillId="0" borderId="62" xfId="0" applyFont="1" applyBorder="1" applyAlignment="1">
      <alignment horizontal="left" vertical="center" wrapText="1"/>
    </xf>
    <xf numFmtId="0" fontId="15" fillId="0" borderId="63" xfId="0" applyFont="1" applyBorder="1" applyAlignment="1">
      <alignment horizontal="left" vertical="center" wrapText="1"/>
    </xf>
    <xf numFmtId="0" fontId="15" fillId="0" borderId="64" xfId="0" applyFont="1" applyBorder="1" applyAlignment="1">
      <alignment horizontal="left" vertical="center" wrapText="1"/>
    </xf>
    <xf numFmtId="0" fontId="13" fillId="0" borderId="62" xfId="0" applyFont="1" applyBorder="1" applyAlignment="1">
      <alignment horizontal="center" vertical="center" wrapText="1"/>
    </xf>
    <xf numFmtId="0" fontId="13" fillId="0" borderId="64" xfId="0" applyFont="1" applyBorder="1" applyAlignment="1">
      <alignment horizontal="center" vertical="center" wrapText="1"/>
    </xf>
    <xf numFmtId="0" fontId="15" fillId="0" borderId="62" xfId="0" applyFont="1" applyBorder="1" applyAlignment="1">
      <alignment horizontal="left" vertical="center"/>
    </xf>
    <xf numFmtId="0" fontId="15" fillId="0" borderId="63" xfId="0" applyFont="1" applyBorder="1" applyAlignment="1">
      <alignment horizontal="left" vertical="center"/>
    </xf>
    <xf numFmtId="0" fontId="15" fillId="0" borderId="64" xfId="0" applyFont="1" applyBorder="1" applyAlignment="1">
      <alignment horizontal="left" vertical="center"/>
    </xf>
    <xf numFmtId="0" fontId="0" fillId="0" borderId="62" xfId="0" applyBorder="1" applyAlignment="1">
      <alignment horizontal="center" vertical="center"/>
    </xf>
    <xf numFmtId="0" fontId="0" fillId="0" borderId="64" xfId="0" applyBorder="1" applyAlignment="1">
      <alignment horizontal="center" vertical="center"/>
    </xf>
    <xf numFmtId="0" fontId="13" fillId="3" borderId="62" xfId="0" applyFont="1" applyFill="1" applyBorder="1" applyAlignment="1">
      <alignment horizontal="left" vertical="center" wrapText="1"/>
    </xf>
    <xf numFmtId="0" fontId="13" fillId="3" borderId="64" xfId="0" applyFont="1" applyFill="1" applyBorder="1" applyAlignment="1">
      <alignment horizontal="left" vertical="center" wrapText="1"/>
    </xf>
    <xf numFmtId="0" fontId="19" fillId="3" borderId="0" xfId="0" applyFont="1" applyFill="1" applyAlignment="1">
      <alignment horizontal="left" vertical="center"/>
    </xf>
    <xf numFmtId="0" fontId="19" fillId="0" borderId="62" xfId="0" applyFont="1" applyBorder="1" applyAlignment="1">
      <alignment horizontal="center" vertical="center"/>
    </xf>
    <xf numFmtId="0" fontId="19" fillId="0" borderId="64" xfId="0" applyFont="1" applyBorder="1" applyAlignment="1">
      <alignment horizontal="center" vertical="center"/>
    </xf>
    <xf numFmtId="0" fontId="19" fillId="0" borderId="63" xfId="0" applyFont="1" applyBorder="1" applyAlignment="1">
      <alignment horizontal="center" vertical="center"/>
    </xf>
    <xf numFmtId="0" fontId="15" fillId="0" borderId="51" xfId="0" applyFont="1" applyBorder="1" applyAlignment="1">
      <alignment horizontal="center" vertical="center" wrapText="1"/>
    </xf>
    <xf numFmtId="0" fontId="13" fillId="0" borderId="51" xfId="0" applyFont="1" applyBorder="1" applyAlignment="1">
      <alignment horizontal="center" vertical="center" wrapText="1"/>
    </xf>
    <xf numFmtId="0" fontId="34" fillId="0" borderId="51" xfId="0" applyFont="1" applyBorder="1" applyAlignment="1">
      <alignment horizontal="center" vertical="center" wrapText="1"/>
    </xf>
    <xf numFmtId="0" fontId="15" fillId="0" borderId="63" xfId="0" applyFont="1" applyBorder="1" applyAlignment="1">
      <alignment horizontal="center" vertical="center"/>
    </xf>
    <xf numFmtId="0" fontId="15" fillId="0" borderId="0" xfId="0" applyFont="1" applyAlignment="1">
      <alignment horizontal="left" vertical="center" wrapText="1"/>
    </xf>
    <xf numFmtId="0" fontId="19" fillId="0" borderId="53" xfId="0" applyFont="1" applyBorder="1" applyAlignment="1">
      <alignment horizontal="center" vertical="center"/>
    </xf>
    <xf numFmtId="0" fontId="19" fillId="0" borderId="54" xfId="0" applyFont="1" applyBorder="1" applyAlignment="1">
      <alignment horizontal="center" vertical="center"/>
    </xf>
    <xf numFmtId="0" fontId="19" fillId="0" borderId="55" xfId="0" applyFont="1" applyBorder="1" applyAlignment="1">
      <alignment horizontal="center" vertical="center"/>
    </xf>
    <xf numFmtId="0" fontId="19" fillId="0" borderId="58" xfId="0" applyFont="1" applyBorder="1" applyAlignment="1">
      <alignment horizontal="center" vertical="center"/>
    </xf>
    <xf numFmtId="0" fontId="19" fillId="0" borderId="52" xfId="0" applyFont="1" applyBorder="1" applyAlignment="1">
      <alignment horizontal="center" vertical="center"/>
    </xf>
    <xf numFmtId="0" fontId="19" fillId="0" borderId="59" xfId="0" applyFont="1" applyBorder="1" applyAlignment="1">
      <alignment horizontal="center" vertical="center"/>
    </xf>
    <xf numFmtId="0" fontId="19" fillId="0" borderId="65" xfId="0" applyFont="1" applyBorder="1" applyAlignment="1">
      <alignment horizontal="center" vertical="center" wrapText="1"/>
    </xf>
    <xf numFmtId="0" fontId="19" fillId="0" borderId="66" xfId="0" applyFont="1" applyBorder="1" applyAlignment="1">
      <alignment horizontal="center" vertical="center" wrapText="1"/>
    </xf>
    <xf numFmtId="0" fontId="19" fillId="0" borderId="67" xfId="0" applyFont="1" applyBorder="1" applyAlignment="1">
      <alignment horizontal="center" vertical="center" wrapText="1"/>
    </xf>
    <xf numFmtId="0" fontId="34" fillId="3" borderId="17" xfId="0" applyFont="1" applyFill="1" applyBorder="1" applyAlignment="1">
      <alignment horizontal="left" vertical="center"/>
    </xf>
    <xf numFmtId="0" fontId="23" fillId="0" borderId="17" xfId="0" applyFont="1" applyBorder="1" applyAlignment="1">
      <alignment horizontal="center" vertical="center" wrapText="1"/>
    </xf>
    <xf numFmtId="0" fontId="23" fillId="0" borderId="17" xfId="0" applyFont="1" applyBorder="1" applyAlignment="1">
      <alignment horizontal="center" vertical="center"/>
    </xf>
    <xf numFmtId="0" fontId="34" fillId="3" borderId="17" xfId="0" applyFont="1" applyFill="1" applyBorder="1" applyAlignment="1">
      <alignment horizontal="center" vertical="center"/>
    </xf>
    <xf numFmtId="0" fontId="23" fillId="0" borderId="17" xfId="0" applyFont="1" applyBorder="1" applyAlignment="1">
      <alignment horizontal="left" vertical="center" wrapText="1"/>
    </xf>
    <xf numFmtId="0" fontId="34" fillId="3" borderId="9" xfId="0" applyFont="1" applyFill="1" applyBorder="1" applyAlignment="1">
      <alignment horizontal="center" vertical="center"/>
    </xf>
    <xf numFmtId="0" fontId="34" fillId="3" borderId="11" xfId="0" applyFont="1" applyFill="1" applyBorder="1" applyAlignment="1">
      <alignment horizontal="center" vertical="center"/>
    </xf>
    <xf numFmtId="0" fontId="34" fillId="3" borderId="17" xfId="0" applyFont="1" applyFill="1" applyBorder="1" applyAlignment="1">
      <alignment horizontal="center" vertical="center" shrinkToFit="1"/>
    </xf>
    <xf numFmtId="0" fontId="34" fillId="3" borderId="17" xfId="0" applyFont="1" applyFill="1" applyBorder="1" applyAlignment="1">
      <alignment horizontal="left" vertical="center" shrinkToFit="1"/>
    </xf>
    <xf numFmtId="49" fontId="34" fillId="3" borderId="9" xfId="0" applyNumberFormat="1" applyFont="1" applyFill="1" applyBorder="1" applyAlignment="1">
      <alignment horizontal="left" vertical="center" shrinkToFit="1"/>
    </xf>
    <xf numFmtId="0" fontId="0" fillId="0" borderId="11" xfId="0" applyBorder="1" applyAlignment="1">
      <alignment horizontal="left" vertical="center" shrinkToFit="1"/>
    </xf>
    <xf numFmtId="0" fontId="34" fillId="3" borderId="10" xfId="0" applyFont="1" applyFill="1" applyBorder="1" applyAlignment="1">
      <alignment horizontal="center" vertical="center"/>
    </xf>
    <xf numFmtId="0" fontId="23" fillId="3" borderId="6" xfId="0" applyFont="1" applyFill="1" applyBorder="1" applyAlignment="1">
      <alignment horizontal="center" vertical="center"/>
    </xf>
    <xf numFmtId="0" fontId="34" fillId="0" borderId="17" xfId="0" applyFont="1" applyBorder="1" applyAlignment="1">
      <alignment horizontal="center" vertical="center" wrapText="1"/>
    </xf>
    <xf numFmtId="0" fontId="23" fillId="3" borderId="17" xfId="0" applyFont="1" applyFill="1" applyBorder="1" applyAlignment="1">
      <alignment horizontal="center" vertical="center"/>
    </xf>
    <xf numFmtId="0" fontId="23" fillId="0" borderId="9" xfId="0" applyFont="1" applyBorder="1" applyAlignment="1">
      <alignment horizontal="center" vertical="center" wrapText="1"/>
    </xf>
    <xf numFmtId="0" fontId="23" fillId="0" borderId="11" xfId="0" applyFont="1" applyBorder="1" applyAlignment="1">
      <alignment horizontal="center" vertical="center" wrapText="1"/>
    </xf>
    <xf numFmtId="0" fontId="23" fillId="3" borderId="9" xfId="0" applyFont="1" applyFill="1" applyBorder="1" applyAlignment="1">
      <alignment horizontal="center" vertical="center"/>
    </xf>
    <xf numFmtId="0" fontId="23" fillId="3" borderId="11" xfId="0" applyFont="1" applyFill="1" applyBorder="1" applyAlignment="1">
      <alignment horizontal="center" vertical="center"/>
    </xf>
    <xf numFmtId="0" fontId="34" fillId="0" borderId="9" xfId="0" applyFont="1" applyBorder="1" applyAlignment="1">
      <alignment horizontal="center" vertical="center" wrapText="1"/>
    </xf>
    <xf numFmtId="0" fontId="34" fillId="0" borderId="10" xfId="0" applyFont="1" applyBorder="1" applyAlignment="1">
      <alignment horizontal="center" vertical="center" wrapText="1"/>
    </xf>
    <xf numFmtId="0" fontId="34" fillId="0" borderId="11" xfId="0" applyFont="1" applyBorder="1" applyAlignment="1">
      <alignment horizontal="center" vertical="center" wrapText="1"/>
    </xf>
    <xf numFmtId="0" fontId="34" fillId="3" borderId="9" xfId="0" applyFont="1" applyFill="1" applyBorder="1" applyAlignment="1">
      <alignment horizontal="left" vertical="center" shrinkToFit="1"/>
    </xf>
    <xf numFmtId="0" fontId="34" fillId="3" borderId="10" xfId="0" applyFont="1" applyFill="1" applyBorder="1" applyAlignment="1">
      <alignment horizontal="left" vertical="center" shrinkToFit="1"/>
    </xf>
    <xf numFmtId="0" fontId="34" fillId="3" borderId="11" xfId="0" applyFont="1" applyFill="1" applyBorder="1" applyAlignment="1">
      <alignment horizontal="left" vertical="center" shrinkToFit="1"/>
    </xf>
    <xf numFmtId="0" fontId="23" fillId="3" borderId="10" xfId="0" applyFont="1" applyFill="1" applyBorder="1" applyAlignment="1">
      <alignment horizontal="center" vertical="center"/>
    </xf>
    <xf numFmtId="0" fontId="46" fillId="3" borderId="9" xfId="0" applyFont="1" applyFill="1" applyBorder="1" applyAlignment="1">
      <alignment horizontal="left" vertical="center" wrapText="1"/>
    </xf>
    <xf numFmtId="0" fontId="46" fillId="3" borderId="11" xfId="0" applyFont="1" applyFill="1" applyBorder="1" applyAlignment="1">
      <alignment horizontal="left" vertical="center" wrapText="1"/>
    </xf>
    <xf numFmtId="10" fontId="32" fillId="0" borderId="9" xfId="9" applyNumberFormat="1" applyFont="1" applyBorder="1" applyAlignment="1">
      <alignment horizontal="center" vertical="center"/>
    </xf>
    <xf numFmtId="10" fontId="32" fillId="0" borderId="11" xfId="9" applyNumberFormat="1" applyFont="1" applyBorder="1" applyAlignment="1">
      <alignment horizontal="center" vertical="center"/>
    </xf>
    <xf numFmtId="0" fontId="31" fillId="0" borderId="29" xfId="0" applyFont="1" applyBorder="1" applyAlignment="1">
      <alignment horizontal="center" vertical="center" wrapText="1"/>
    </xf>
    <xf numFmtId="0" fontId="31" fillId="0" borderId="31" xfId="0" applyFont="1" applyBorder="1" applyAlignment="1">
      <alignment horizontal="center" vertical="center" wrapText="1"/>
    </xf>
    <xf numFmtId="0" fontId="31" fillId="0" borderId="31" xfId="0" applyFont="1" applyBorder="1" applyAlignment="1">
      <alignment horizontal="center" vertical="center"/>
    </xf>
    <xf numFmtId="0" fontId="38" fillId="0" borderId="17" xfId="0" applyFont="1" applyBorder="1" applyAlignment="1">
      <alignment horizontal="center" vertical="center" wrapText="1"/>
    </xf>
    <xf numFmtId="0" fontId="38" fillId="0" borderId="17" xfId="0" applyFont="1" applyBorder="1" applyAlignment="1">
      <alignment horizontal="center" vertical="center"/>
    </xf>
    <xf numFmtId="0" fontId="31" fillId="0" borderId="29" xfId="0" applyFont="1" applyBorder="1" applyAlignment="1">
      <alignment horizontal="center" vertical="center"/>
    </xf>
    <xf numFmtId="0" fontId="23" fillId="0" borderId="29" xfId="0" applyFont="1" applyBorder="1" applyAlignment="1">
      <alignment horizontal="center" vertical="center" wrapText="1"/>
    </xf>
    <xf numFmtId="0" fontId="23" fillId="0" borderId="31" xfId="0" applyFont="1" applyBorder="1" applyAlignment="1">
      <alignment horizontal="center" vertical="center" wrapText="1"/>
    </xf>
    <xf numFmtId="0" fontId="31" fillId="0" borderId="9" xfId="0" applyFont="1" applyBorder="1" applyAlignment="1">
      <alignment horizontal="center" vertical="center"/>
    </xf>
    <xf numFmtId="0" fontId="31" fillId="0" borderId="10" xfId="0" applyFont="1" applyBorder="1" applyAlignment="1">
      <alignment horizontal="center" vertical="center"/>
    </xf>
    <xf numFmtId="2" fontId="31" fillId="0" borderId="29" xfId="0" applyNumberFormat="1" applyFont="1" applyBorder="1" applyAlignment="1">
      <alignment horizontal="center" vertical="center"/>
    </xf>
    <xf numFmtId="2" fontId="31" fillId="0" borderId="31" xfId="0" applyNumberFormat="1" applyFont="1" applyBorder="1" applyAlignment="1">
      <alignment horizontal="center" vertical="center"/>
    </xf>
    <xf numFmtId="0" fontId="31" fillId="0" borderId="11" xfId="0" applyFont="1" applyBorder="1" applyAlignment="1">
      <alignment horizontal="center" vertical="center"/>
    </xf>
    <xf numFmtId="0" fontId="15" fillId="0" borderId="6" xfId="0" applyFont="1" applyBorder="1" applyAlignment="1">
      <alignment horizontal="left" vertical="center"/>
    </xf>
    <xf numFmtId="0" fontId="13" fillId="0" borderId="6" xfId="0" applyFont="1" applyBorder="1" applyAlignment="1">
      <alignment horizontal="left" vertical="center" wrapText="1"/>
    </xf>
    <xf numFmtId="0" fontId="13" fillId="3" borderId="6" xfId="0" applyFont="1" applyFill="1" applyBorder="1" applyAlignment="1">
      <alignment horizontal="left" vertical="center" wrapText="1"/>
    </xf>
    <xf numFmtId="0" fontId="12" fillId="0" borderId="0" xfId="0" applyFont="1" applyAlignment="1">
      <alignment horizontal="left" vertical="center" wrapText="1"/>
    </xf>
    <xf numFmtId="0" fontId="23" fillId="0" borderId="0" xfId="0" applyFont="1" applyAlignment="1">
      <alignment horizontal="left" vertical="center" wrapText="1"/>
    </xf>
    <xf numFmtId="0" fontId="45" fillId="0" borderId="0" xfId="10" applyAlignment="1">
      <alignment horizontal="left" vertical="center" wrapText="1"/>
    </xf>
    <xf numFmtId="0" fontId="43" fillId="0" borderId="0" xfId="0" applyFont="1" applyAlignment="1">
      <alignment horizontal="center" vertical="center"/>
    </xf>
    <xf numFmtId="0" fontId="53" fillId="0" borderId="0" xfId="10" applyFont="1" applyAlignment="1">
      <alignment horizontal="left" vertical="center" wrapText="1"/>
    </xf>
    <xf numFmtId="38" fontId="9" fillId="3" borderId="4" xfId="2" applyFont="1" applyFill="1" applyBorder="1" applyAlignment="1" applyProtection="1">
      <alignment horizontal="right" vertical="center"/>
      <protection locked="0"/>
    </xf>
    <xf numFmtId="38" fontId="9" fillId="3" borderId="0" xfId="2" applyFont="1" applyFill="1" applyAlignment="1" applyProtection="1">
      <alignment horizontal="right" vertical="center"/>
      <protection locked="0"/>
    </xf>
    <xf numFmtId="38" fontId="9" fillId="3" borderId="5" xfId="2" applyFont="1" applyFill="1" applyBorder="1" applyAlignment="1" applyProtection="1">
      <alignment horizontal="right" vertical="center"/>
      <protection locked="0"/>
    </xf>
    <xf numFmtId="0" fontId="9" fillId="2" borderId="0" xfId="0" applyFont="1" applyFill="1" applyAlignment="1" applyProtection="1">
      <alignment horizontal="center" vertical="center" wrapText="1"/>
      <protection locked="0"/>
    </xf>
    <xf numFmtId="0" fontId="9" fillId="3" borderId="1" xfId="0" applyFont="1" applyFill="1" applyBorder="1" applyProtection="1">
      <alignment vertical="center"/>
      <protection locked="0"/>
    </xf>
    <xf numFmtId="0" fontId="9" fillId="3" borderId="2" xfId="0" applyFont="1" applyFill="1" applyBorder="1" applyProtection="1">
      <alignment vertical="center"/>
      <protection locked="0"/>
    </xf>
    <xf numFmtId="0" fontId="9" fillId="3" borderId="3" xfId="0" applyFont="1" applyFill="1" applyBorder="1" applyProtection="1">
      <alignment vertical="center"/>
      <protection locked="0"/>
    </xf>
    <xf numFmtId="0" fontId="9" fillId="3" borderId="4" xfId="0" applyFont="1" applyFill="1" applyBorder="1" applyProtection="1">
      <alignment vertical="center"/>
      <protection locked="0"/>
    </xf>
    <xf numFmtId="0" fontId="9" fillId="3" borderId="0" xfId="0" applyFont="1" applyFill="1" applyProtection="1">
      <alignment vertical="center"/>
      <protection locked="0"/>
    </xf>
    <xf numFmtId="0" fontId="9" fillId="3" borderId="5" xfId="0" applyFont="1" applyFill="1" applyBorder="1" applyProtection="1">
      <alignment vertical="center"/>
      <protection locked="0"/>
    </xf>
    <xf numFmtId="0" fontId="7" fillId="2" borderId="4" xfId="0" applyFont="1" applyFill="1" applyBorder="1" applyAlignment="1">
      <alignment vertical="center" wrapText="1"/>
    </xf>
    <xf numFmtId="0" fontId="11" fillId="0" borderId="0" xfId="0" applyFont="1" applyAlignment="1">
      <alignment vertical="center" wrapText="1"/>
    </xf>
    <xf numFmtId="0" fontId="11" fillId="0" borderId="5" xfId="0" applyFont="1" applyBorder="1" applyAlignment="1">
      <alignment vertical="center" wrapText="1"/>
    </xf>
    <xf numFmtId="0" fontId="11" fillId="0" borderId="8" xfId="0" applyFont="1" applyBorder="1" applyAlignment="1">
      <alignment vertical="center" wrapText="1"/>
    </xf>
    <xf numFmtId="0" fontId="11" fillId="0" borderId="6" xfId="0" applyFont="1" applyBorder="1" applyAlignment="1">
      <alignment vertical="center" wrapText="1"/>
    </xf>
    <xf numFmtId="0" fontId="11" fillId="0" borderId="7" xfId="0" applyFont="1" applyBorder="1" applyAlignment="1">
      <alignment vertical="center" wrapText="1"/>
    </xf>
    <xf numFmtId="176" fontId="9" fillId="3" borderId="17" xfId="0" applyNumberFormat="1" applyFont="1" applyFill="1" applyBorder="1" applyAlignment="1">
      <alignment horizontal="right" vertical="center"/>
    </xf>
    <xf numFmtId="178" fontId="9" fillId="2" borderId="9" xfId="0" applyNumberFormat="1" applyFont="1" applyFill="1" applyBorder="1" applyAlignment="1">
      <alignment horizontal="center" vertical="center"/>
    </xf>
    <xf numFmtId="178" fontId="9" fillId="2" borderId="10" xfId="0" applyNumberFormat="1" applyFont="1" applyFill="1" applyBorder="1" applyAlignment="1">
      <alignment horizontal="center" vertical="center"/>
    </xf>
    <xf numFmtId="178" fontId="9" fillId="2" borderId="11" xfId="0" applyNumberFormat="1" applyFont="1" applyFill="1" applyBorder="1" applyAlignment="1">
      <alignment horizontal="center" vertical="center"/>
    </xf>
    <xf numFmtId="176" fontId="9" fillId="2" borderId="9" xfId="0" applyNumberFormat="1" applyFont="1" applyFill="1" applyBorder="1" applyAlignment="1">
      <alignment horizontal="right" vertical="center"/>
    </xf>
    <xf numFmtId="176" fontId="9" fillId="2" borderId="10" xfId="0" applyNumberFormat="1" applyFont="1" applyFill="1" applyBorder="1" applyAlignment="1">
      <alignment horizontal="right" vertical="center"/>
    </xf>
    <xf numFmtId="176" fontId="9" fillId="2" borderId="11" xfId="0" applyNumberFormat="1" applyFont="1" applyFill="1" applyBorder="1" applyAlignment="1">
      <alignment horizontal="right" vertical="center"/>
    </xf>
    <xf numFmtId="176" fontId="9" fillId="0" borderId="9" xfId="0" applyNumberFormat="1" applyFont="1" applyBorder="1" applyAlignment="1">
      <alignment horizontal="right" vertical="center"/>
    </xf>
    <xf numFmtId="176" fontId="9" fillId="0" borderId="10" xfId="0" applyNumberFormat="1" applyFont="1" applyBorder="1" applyAlignment="1">
      <alignment horizontal="right" vertical="center"/>
    </xf>
    <xf numFmtId="176" fontId="9" fillId="0" borderId="11" xfId="0" applyNumberFormat="1" applyFont="1" applyBorder="1" applyAlignment="1">
      <alignment horizontal="right" vertical="center"/>
    </xf>
    <xf numFmtId="176" fontId="9" fillId="3" borderId="10" xfId="0" applyNumberFormat="1" applyFont="1" applyFill="1" applyBorder="1" applyAlignment="1" applyProtection="1">
      <alignment horizontal="right" vertical="center"/>
      <protection locked="0"/>
    </xf>
    <xf numFmtId="176" fontId="9" fillId="3" borderId="11" xfId="0" applyNumberFormat="1" applyFont="1" applyFill="1" applyBorder="1" applyAlignment="1" applyProtection="1">
      <alignment horizontal="right" vertical="center"/>
      <protection locked="0"/>
    </xf>
    <xf numFmtId="177" fontId="9" fillId="3" borderId="17" xfId="0" applyNumberFormat="1" applyFont="1" applyFill="1" applyBorder="1" applyAlignment="1" applyProtection="1">
      <alignment horizontal="right" vertical="center"/>
      <protection locked="0"/>
    </xf>
    <xf numFmtId="176" fontId="9" fillId="2" borderId="17" xfId="0" applyNumberFormat="1" applyFont="1" applyFill="1" applyBorder="1" applyAlignment="1">
      <alignment horizontal="right" vertical="center"/>
    </xf>
    <xf numFmtId="38" fontId="9" fillId="3" borderId="1" xfId="2" applyFont="1" applyFill="1" applyBorder="1" applyAlignment="1" applyProtection="1">
      <alignment horizontal="right" vertical="center"/>
      <protection locked="0"/>
    </xf>
    <xf numFmtId="38" fontId="9" fillId="3" borderId="2" xfId="2" applyFont="1" applyFill="1" applyBorder="1" applyAlignment="1" applyProtection="1">
      <alignment horizontal="right" vertical="center"/>
      <protection locked="0"/>
    </xf>
    <xf numFmtId="38" fontId="9" fillId="3" borderId="3" xfId="2" applyFont="1" applyFill="1" applyBorder="1" applyAlignment="1" applyProtection="1">
      <alignment horizontal="right" vertical="center"/>
      <protection locked="0"/>
    </xf>
    <xf numFmtId="0" fontId="9" fillId="3" borderId="1" xfId="0" applyFont="1" applyFill="1" applyBorder="1" applyAlignment="1" applyProtection="1">
      <alignment vertical="center" wrapText="1"/>
      <protection locked="0"/>
    </xf>
    <xf numFmtId="0" fontId="9" fillId="3" borderId="2" xfId="0" applyFont="1" applyFill="1" applyBorder="1" applyAlignment="1" applyProtection="1">
      <alignment vertical="center" wrapText="1"/>
      <protection locked="0"/>
    </xf>
    <xf numFmtId="0" fontId="9" fillId="3" borderId="3" xfId="0" applyFont="1" applyFill="1" applyBorder="1" applyAlignment="1" applyProtection="1">
      <alignment vertical="center" wrapText="1"/>
      <protection locked="0"/>
    </xf>
    <xf numFmtId="176" fontId="9" fillId="3" borderId="9" xfId="0" applyNumberFormat="1" applyFont="1" applyFill="1" applyBorder="1" applyAlignment="1" applyProtection="1">
      <alignment horizontal="right" vertical="center"/>
      <protection locked="0"/>
    </xf>
    <xf numFmtId="38" fontId="9" fillId="3" borderId="8" xfId="2" applyFont="1" applyFill="1" applyBorder="1" applyAlignment="1" applyProtection="1">
      <alignment horizontal="right" vertical="center"/>
      <protection locked="0"/>
    </xf>
    <xf numFmtId="38" fontId="9" fillId="3" borderId="6" xfId="2" applyFont="1" applyFill="1" applyBorder="1" applyAlignment="1" applyProtection="1">
      <alignment horizontal="right" vertical="center"/>
      <protection locked="0"/>
    </xf>
    <xf numFmtId="38" fontId="9" fillId="3" borderId="7" xfId="2" applyFont="1" applyFill="1" applyBorder="1" applyAlignment="1" applyProtection="1">
      <alignment horizontal="right" vertical="center"/>
      <protection locked="0"/>
    </xf>
    <xf numFmtId="0" fontId="9" fillId="3" borderId="1" xfId="0" applyFont="1" applyFill="1" applyBorder="1" applyAlignment="1" applyProtection="1">
      <alignment horizontal="left" vertical="center" wrapText="1"/>
      <protection locked="0"/>
    </xf>
    <xf numFmtId="0" fontId="9" fillId="3" borderId="2" xfId="0" applyFont="1" applyFill="1" applyBorder="1" applyAlignment="1" applyProtection="1">
      <alignment horizontal="left" vertical="center" wrapText="1"/>
      <protection locked="0"/>
    </xf>
    <xf numFmtId="0" fontId="9" fillId="3" borderId="1" xfId="0" applyFont="1" applyFill="1" applyBorder="1" applyAlignment="1" applyProtection="1">
      <alignment vertical="center" shrinkToFit="1"/>
      <protection locked="0"/>
    </xf>
    <xf numFmtId="0" fontId="9" fillId="3" borderId="2" xfId="0" applyFont="1" applyFill="1" applyBorder="1" applyAlignment="1" applyProtection="1">
      <alignment vertical="center" shrinkToFit="1"/>
      <protection locked="0"/>
    </xf>
    <xf numFmtId="180" fontId="9" fillId="3" borderId="1" xfId="0" applyNumberFormat="1" applyFont="1" applyFill="1" applyBorder="1" applyAlignment="1" applyProtection="1">
      <alignment vertical="center" shrinkToFit="1"/>
      <protection locked="0"/>
    </xf>
    <xf numFmtId="180" fontId="9" fillId="3" borderId="2" xfId="0" applyNumberFormat="1" applyFont="1" applyFill="1" applyBorder="1" applyAlignment="1" applyProtection="1">
      <alignment vertical="center" shrinkToFit="1"/>
      <protection locked="0"/>
    </xf>
    <xf numFmtId="180" fontId="9" fillId="3" borderId="1" xfId="0" applyNumberFormat="1" applyFont="1" applyFill="1" applyBorder="1" applyAlignment="1">
      <alignment vertical="top" shrinkToFit="1"/>
    </xf>
    <xf numFmtId="180" fontId="9" fillId="3" borderId="2" xfId="0" applyNumberFormat="1" applyFont="1" applyFill="1" applyBorder="1" applyAlignment="1">
      <alignment vertical="top" shrinkToFit="1"/>
    </xf>
    <xf numFmtId="180" fontId="9" fillId="3" borderId="3" xfId="0" applyNumberFormat="1" applyFont="1" applyFill="1" applyBorder="1" applyAlignment="1">
      <alignment vertical="top" shrinkToFit="1"/>
    </xf>
    <xf numFmtId="0" fontId="9" fillId="3" borderId="4" xfId="0" applyFont="1" applyFill="1" applyBorder="1" applyAlignment="1" applyProtection="1">
      <alignment vertical="center" wrapText="1"/>
      <protection locked="0"/>
    </xf>
    <xf numFmtId="0" fontId="9" fillId="3" borderId="0" xfId="0" applyFont="1" applyFill="1" applyAlignment="1" applyProtection="1">
      <alignment vertical="center" wrapText="1"/>
      <protection locked="0"/>
    </xf>
    <xf numFmtId="0" fontId="9" fillId="3" borderId="5" xfId="0" applyFont="1" applyFill="1" applyBorder="1" applyAlignment="1" applyProtection="1">
      <alignment vertical="center" wrapText="1"/>
      <protection locked="0"/>
    </xf>
    <xf numFmtId="0" fontId="9" fillId="3" borderId="4" xfId="0" applyFont="1" applyFill="1" applyBorder="1" applyAlignment="1" applyProtection="1">
      <alignment horizontal="left" vertical="center" wrapText="1"/>
      <protection locked="0"/>
    </xf>
    <xf numFmtId="0" fontId="9" fillId="3" borderId="0" xfId="0" applyFont="1" applyFill="1" applyAlignment="1" applyProtection="1">
      <alignment horizontal="left" vertical="center" wrapText="1"/>
      <protection locked="0"/>
    </xf>
    <xf numFmtId="0" fontId="9" fillId="3" borderId="4" xfId="0" applyFont="1" applyFill="1" applyBorder="1" applyAlignment="1" applyProtection="1">
      <alignment vertical="center" shrinkToFit="1"/>
      <protection locked="0"/>
    </xf>
    <xf numFmtId="0" fontId="9" fillId="3" borderId="0" xfId="0" applyFont="1" applyFill="1" applyAlignment="1" applyProtection="1">
      <alignment vertical="center" shrinkToFit="1"/>
      <protection locked="0"/>
    </xf>
    <xf numFmtId="180" fontId="9" fillId="3" borderId="4" xfId="0" applyNumberFormat="1" applyFont="1" applyFill="1" applyBorder="1" applyAlignment="1" applyProtection="1">
      <alignment vertical="center" shrinkToFit="1"/>
      <protection locked="0"/>
    </xf>
    <xf numFmtId="180" fontId="9" fillId="3" borderId="0" xfId="0" applyNumberFormat="1" applyFont="1" applyFill="1" applyAlignment="1" applyProtection="1">
      <alignment vertical="center" shrinkToFit="1"/>
      <protection locked="0"/>
    </xf>
    <xf numFmtId="180" fontId="9" fillId="3" borderId="4" xfId="0" applyNumberFormat="1" applyFont="1" applyFill="1" applyBorder="1" applyAlignment="1">
      <alignment vertical="top" shrinkToFit="1"/>
    </xf>
    <xf numFmtId="180" fontId="9" fillId="3" borderId="0" xfId="0" applyNumberFormat="1" applyFont="1" applyFill="1" applyAlignment="1">
      <alignment vertical="top" shrinkToFit="1"/>
    </xf>
    <xf numFmtId="180" fontId="9" fillId="3" borderId="5" xfId="0" applyNumberFormat="1" applyFont="1" applyFill="1" applyBorder="1" applyAlignment="1">
      <alignment vertical="top" shrinkToFit="1"/>
    </xf>
    <xf numFmtId="0" fontId="9" fillId="3" borderId="8" xfId="0" applyFont="1" applyFill="1" applyBorder="1" applyAlignment="1" applyProtection="1">
      <alignment vertical="center" wrapText="1"/>
      <protection locked="0"/>
    </xf>
    <xf numFmtId="0" fontId="9" fillId="3" borderId="6" xfId="0" applyFont="1" applyFill="1" applyBorder="1" applyAlignment="1" applyProtection="1">
      <alignment vertical="center" wrapText="1"/>
      <protection locked="0"/>
    </xf>
    <xf numFmtId="0" fontId="9" fillId="3" borderId="7" xfId="0" applyFont="1" applyFill="1" applyBorder="1" applyAlignment="1" applyProtection="1">
      <alignment vertical="center" wrapText="1"/>
      <protection locked="0"/>
    </xf>
    <xf numFmtId="0" fontId="9" fillId="3" borderId="8" xfId="0" applyFont="1" applyFill="1" applyBorder="1" applyAlignment="1" applyProtection="1">
      <alignment horizontal="left" vertical="center" wrapText="1"/>
      <protection locked="0"/>
    </xf>
    <xf numFmtId="0" fontId="9" fillId="3" borderId="6" xfId="0" applyFont="1" applyFill="1" applyBorder="1" applyAlignment="1" applyProtection="1">
      <alignment horizontal="left" vertical="center" wrapText="1"/>
      <protection locked="0"/>
    </xf>
    <xf numFmtId="0" fontId="9" fillId="3" borderId="8" xfId="0" applyFont="1" applyFill="1" applyBorder="1" applyAlignment="1" applyProtection="1">
      <alignment vertical="center" shrinkToFit="1"/>
      <protection locked="0"/>
    </xf>
    <xf numFmtId="0" fontId="9" fillId="3" borderId="6" xfId="0" applyFont="1" applyFill="1" applyBorder="1" applyAlignment="1" applyProtection="1">
      <alignment vertical="center" shrinkToFit="1"/>
      <protection locked="0"/>
    </xf>
    <xf numFmtId="180" fontId="9" fillId="3" borderId="8" xfId="0" applyNumberFormat="1" applyFont="1" applyFill="1" applyBorder="1" applyAlignment="1" applyProtection="1">
      <alignment vertical="center" shrinkToFit="1"/>
      <protection locked="0"/>
    </xf>
    <xf numFmtId="180" fontId="9" fillId="3" borderId="6" xfId="0" applyNumberFormat="1" applyFont="1" applyFill="1" applyBorder="1" applyAlignment="1" applyProtection="1">
      <alignment vertical="center" shrinkToFit="1"/>
      <protection locked="0"/>
    </xf>
    <xf numFmtId="180" fontId="9" fillId="3" borderId="8" xfId="0" applyNumberFormat="1" applyFont="1" applyFill="1" applyBorder="1" applyAlignment="1">
      <alignment vertical="top" shrinkToFit="1"/>
    </xf>
    <xf numFmtId="180" fontId="9" fillId="3" borderId="6" xfId="0" applyNumberFormat="1" applyFont="1" applyFill="1" applyBorder="1" applyAlignment="1">
      <alignment vertical="top" shrinkToFit="1"/>
    </xf>
    <xf numFmtId="180" fontId="9" fillId="3" borderId="7" xfId="0" applyNumberFormat="1" applyFont="1" applyFill="1" applyBorder="1" applyAlignment="1">
      <alignment vertical="top" shrinkToFit="1"/>
    </xf>
    <xf numFmtId="0" fontId="4" fillId="2" borderId="17" xfId="5" applyFont="1" applyFill="1" applyBorder="1" applyAlignment="1">
      <alignment horizontal="center" vertical="center"/>
    </xf>
    <xf numFmtId="0" fontId="10" fillId="2" borderId="76" xfId="7" applyFont="1" applyFill="1" applyBorder="1" applyAlignment="1">
      <alignment horizontal="center" vertical="center" wrapText="1"/>
    </xf>
    <xf numFmtId="0" fontId="10" fillId="2" borderId="77" xfId="7" applyFont="1" applyFill="1" applyBorder="1" applyAlignment="1">
      <alignment horizontal="center" vertical="center" wrapText="1"/>
    </xf>
    <xf numFmtId="0" fontId="51" fillId="0" borderId="77" xfId="7" applyFont="1" applyBorder="1" applyAlignment="1" applyProtection="1">
      <alignment horizontal="center" vertical="center" wrapText="1"/>
      <protection locked="0"/>
    </xf>
    <xf numFmtId="0" fontId="51" fillId="3" borderId="77" xfId="7" applyFont="1" applyFill="1" applyBorder="1" applyAlignment="1" applyProtection="1">
      <alignment horizontal="center" vertical="center" wrapText="1"/>
      <protection locked="0"/>
    </xf>
    <xf numFmtId="0" fontId="51" fillId="0" borderId="77" xfId="7" applyFont="1" applyBorder="1" applyAlignment="1" applyProtection="1">
      <alignment horizontal="left" vertical="center" shrinkToFit="1"/>
      <protection locked="0"/>
    </xf>
    <xf numFmtId="0" fontId="51" fillId="3" borderId="78" xfId="7" applyFont="1" applyFill="1" applyBorder="1" applyAlignment="1" applyProtection="1">
      <alignment horizontal="center" vertical="center" wrapText="1"/>
      <protection locked="0"/>
    </xf>
    <xf numFmtId="0" fontId="51" fillId="2" borderId="79" xfId="7" applyFont="1" applyFill="1" applyBorder="1" applyAlignment="1">
      <alignment horizontal="left" vertical="center"/>
    </xf>
    <xf numFmtId="0" fontId="51" fillId="2" borderId="80" xfId="7" applyFont="1" applyFill="1" applyBorder="1" applyAlignment="1">
      <alignment horizontal="left" vertical="center"/>
    </xf>
    <xf numFmtId="0" fontId="51" fillId="3" borderId="80" xfId="7" applyFont="1" applyFill="1" applyBorder="1" applyAlignment="1" applyProtection="1">
      <alignment horizontal="center" vertical="center" wrapText="1"/>
      <protection locked="0"/>
    </xf>
    <xf numFmtId="0" fontId="51" fillId="3" borderId="81" xfId="7" applyFont="1" applyFill="1" applyBorder="1" applyAlignment="1" applyProtection="1">
      <alignment horizontal="center" vertical="center" wrapText="1"/>
      <protection locked="0"/>
    </xf>
  </cellXfs>
  <cellStyles count="12">
    <cellStyle name="パーセント" xfId="9" builtinId="5"/>
    <cellStyle name="パーセント 2" xfId="1" xr:uid="{00000000-0005-0000-0000-000000000000}"/>
    <cellStyle name="ハイパーリンク" xfId="10" builtinId="8"/>
    <cellStyle name="桁区切り" xfId="2" builtinId="6"/>
    <cellStyle name="桁区切り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4CDFCA3B-A705-4F64-A63D-1560905329F4}"/>
    <cellStyle name="標準 5" xfId="11" xr:uid="{B6D61FD5-289C-4BF2-A948-5790630B581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141328</xdr:colOff>
      <xdr:row>6</xdr:row>
      <xdr:rowOff>25400</xdr:rowOff>
    </xdr:from>
    <xdr:to>
      <xdr:col>16</xdr:col>
      <xdr:colOff>236552</xdr:colOff>
      <xdr:row>18</xdr:row>
      <xdr:rowOff>80664</xdr:rowOff>
    </xdr:to>
    <xdr:sp macro="" textlink="">
      <xdr:nvSpPr>
        <xdr:cNvPr id="2" name="正方形/長方形 1">
          <a:extLst>
            <a:ext uri="{FF2B5EF4-FFF2-40B4-BE49-F238E27FC236}">
              <a16:creationId xmlns:a16="http://schemas.microsoft.com/office/drawing/2014/main" id="{72DBB01D-CA8D-4AED-9A23-990BDD75853D}"/>
            </a:ext>
          </a:extLst>
        </xdr:cNvPr>
        <xdr:cNvSpPr/>
      </xdr:nvSpPr>
      <xdr:spPr>
        <a:xfrm>
          <a:off x="2522578" y="1733550"/>
          <a:ext cx="3441674" cy="270956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22</xdr:row>
      <xdr:rowOff>2720</xdr:rowOff>
    </xdr:from>
    <xdr:to>
      <xdr:col>16</xdr:col>
      <xdr:colOff>241994</xdr:colOff>
      <xdr:row>34</xdr:row>
      <xdr:rowOff>50965</xdr:rowOff>
    </xdr:to>
    <xdr:sp macro="" textlink="">
      <xdr:nvSpPr>
        <xdr:cNvPr id="3" name="正方形/長方形 2">
          <a:extLst>
            <a:ext uri="{FF2B5EF4-FFF2-40B4-BE49-F238E27FC236}">
              <a16:creationId xmlns:a16="http://schemas.microsoft.com/office/drawing/2014/main" id="{ED2D77DC-203D-44C0-AD11-DEF07B64CA54}"/>
            </a:ext>
          </a:extLst>
        </xdr:cNvPr>
        <xdr:cNvSpPr/>
      </xdr:nvSpPr>
      <xdr:spPr>
        <a:xfrm>
          <a:off x="2540000" y="5393870"/>
          <a:ext cx="3429694" cy="2785095"/>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141328</xdr:colOff>
      <xdr:row>44</xdr:row>
      <xdr:rowOff>25400</xdr:rowOff>
    </xdr:from>
    <xdr:to>
      <xdr:col>16</xdr:col>
      <xdr:colOff>236552</xdr:colOff>
      <xdr:row>56</xdr:row>
      <xdr:rowOff>80664</xdr:rowOff>
    </xdr:to>
    <xdr:sp macro="" textlink="">
      <xdr:nvSpPr>
        <xdr:cNvPr id="4" name="正方形/長方形 3">
          <a:extLst>
            <a:ext uri="{FF2B5EF4-FFF2-40B4-BE49-F238E27FC236}">
              <a16:creationId xmlns:a16="http://schemas.microsoft.com/office/drawing/2014/main" id="{E031D0D3-F507-4579-AB2C-9F13CDE5C9B5}"/>
            </a:ext>
          </a:extLst>
        </xdr:cNvPr>
        <xdr:cNvSpPr/>
      </xdr:nvSpPr>
      <xdr:spPr>
        <a:xfrm>
          <a:off x="2511064" y="1725246"/>
          <a:ext cx="3490730" cy="27766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158750</xdr:colOff>
      <xdr:row>60</xdr:row>
      <xdr:rowOff>2720</xdr:rowOff>
    </xdr:from>
    <xdr:to>
      <xdr:col>16</xdr:col>
      <xdr:colOff>241994</xdr:colOff>
      <xdr:row>72</xdr:row>
      <xdr:rowOff>50965</xdr:rowOff>
    </xdr:to>
    <xdr:sp macro="" textlink="">
      <xdr:nvSpPr>
        <xdr:cNvPr id="5" name="正方形/長方形 4">
          <a:extLst>
            <a:ext uri="{FF2B5EF4-FFF2-40B4-BE49-F238E27FC236}">
              <a16:creationId xmlns:a16="http://schemas.microsoft.com/office/drawing/2014/main" id="{D3797A79-BF1F-4E2E-92AB-111FADCD2EE3}"/>
            </a:ext>
          </a:extLst>
        </xdr:cNvPr>
        <xdr:cNvSpPr/>
      </xdr:nvSpPr>
      <xdr:spPr>
        <a:xfrm>
          <a:off x="2528486" y="5093885"/>
          <a:ext cx="3478750" cy="283666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 Id="rId1" Type="http://schemas.openxmlformats.org/officeDocument/2006/relationships/externalLinkPath" Target="https://d.docs.live.net/147c809fda333bbe/&#12463;&#12540;&#12522;&#12531;&#12464;&#12471;&#12455;&#12523;&#12479;&#12540;/R5&#27665;&#38291;&#24314;&#31689;&#29289;_&#27096;&#24335;/&#27096;&#24335;&#65297;&#12288;&#27665;&#38291;&#24314;&#31689;&#29289;&#31561;&#12395;&#12362;&#12369;&#12427;&#30465;&#65315;&#65327;&#65298;&#25913;&#20462;&#25903;&#25588;&#20107;&#26989;&#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交付申請書"/>
      <sheetName val="別紙1"/>
      <sheetName val="別紙2"/>
      <sheetName val="換算係数"/>
    </sheetNames>
    <sheetDataSet>
      <sheetData sheetId="0"/>
      <sheetData sheetId="1" refreshError="1"/>
      <sheetData sheetId="2" refreshError="1"/>
      <sheetData sheetId="3">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env.go.jp/earth/ondanka/biz_local/gbhojo.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0D747-5725-409F-B7C8-9558CE081FA4}">
  <dimension ref="A1:Q43"/>
  <sheetViews>
    <sheetView view="pageBreakPreview" topLeftCell="A22" zoomScaleNormal="100" zoomScaleSheetLayoutView="100" workbookViewId="0">
      <selection activeCell="D25" sqref="D25:E25"/>
    </sheetView>
  </sheetViews>
  <sheetFormatPr defaultColWidth="8.75" defaultRowHeight="18.75"/>
  <cols>
    <col min="1" max="16384" width="8.75" style="294"/>
  </cols>
  <sheetData>
    <row r="1" spans="1:17">
      <c r="A1" s="294" t="s">
        <v>612</v>
      </c>
    </row>
    <row r="3" spans="1:17">
      <c r="I3" s="303" t="s">
        <v>613</v>
      </c>
      <c r="J3" s="303"/>
    </row>
    <row r="4" spans="1:17">
      <c r="I4" s="304" t="s">
        <v>614</v>
      </c>
      <c r="J4" s="304"/>
    </row>
    <row r="6" spans="1:17">
      <c r="A6" s="294" t="s">
        <v>615</v>
      </c>
    </row>
    <row r="7" spans="1:17">
      <c r="A7" s="294" t="s">
        <v>616</v>
      </c>
    </row>
    <row r="9" spans="1:17">
      <c r="C9" s="294" t="s">
        <v>617</v>
      </c>
      <c r="D9" s="294" t="s">
        <v>618</v>
      </c>
      <c r="F9" s="305"/>
      <c r="G9" s="305"/>
      <c r="H9" s="305"/>
      <c r="I9" s="305"/>
      <c r="J9" s="305"/>
    </row>
    <row r="10" spans="1:17">
      <c r="D10" s="294" t="s">
        <v>619</v>
      </c>
      <c r="F10" s="305"/>
      <c r="G10" s="305"/>
      <c r="H10" s="305"/>
      <c r="I10" s="305"/>
      <c r="J10" s="305"/>
    </row>
    <row r="11" spans="1:17">
      <c r="D11" s="294" t="s">
        <v>620</v>
      </c>
      <c r="F11" s="305"/>
      <c r="G11" s="305"/>
      <c r="H11" s="305"/>
      <c r="I11" s="305"/>
      <c r="J11" s="305"/>
    </row>
    <row r="13" spans="1:17" s="295" customFormat="1" ht="70.900000000000006" customHeight="1">
      <c r="A13" s="302" t="s">
        <v>621</v>
      </c>
      <c r="B13" s="302"/>
      <c r="C13" s="302"/>
      <c r="D13" s="302"/>
      <c r="E13" s="302"/>
      <c r="F13" s="302"/>
      <c r="G13" s="302"/>
      <c r="H13" s="302"/>
      <c r="I13" s="302"/>
      <c r="J13" s="302"/>
    </row>
    <row r="14" spans="1:17">
      <c r="Q14" s="294" t="s">
        <v>622</v>
      </c>
    </row>
    <row r="15" spans="1:17" ht="124.15" customHeight="1">
      <c r="A15" s="307" t="s">
        <v>623</v>
      </c>
      <c r="B15" s="307"/>
      <c r="C15" s="307"/>
      <c r="D15" s="307"/>
      <c r="E15" s="307"/>
      <c r="F15" s="307"/>
      <c r="G15" s="307"/>
      <c r="H15" s="307"/>
      <c r="I15" s="307"/>
      <c r="J15" s="307"/>
    </row>
    <row r="16" spans="1:17">
      <c r="A16" s="308" t="s">
        <v>624</v>
      </c>
      <c r="B16" s="308"/>
      <c r="C16" s="308"/>
      <c r="D16" s="308"/>
      <c r="E16" s="308"/>
      <c r="F16" s="308"/>
      <c r="G16" s="308"/>
      <c r="H16" s="308"/>
      <c r="I16" s="308"/>
      <c r="J16" s="308"/>
    </row>
    <row r="18" spans="1:10">
      <c r="A18" s="296" t="s">
        <v>625</v>
      </c>
    </row>
    <row r="19" spans="1:10">
      <c r="B19" s="309" t="s">
        <v>642</v>
      </c>
      <c r="C19" s="309"/>
      <c r="D19" s="309"/>
      <c r="E19" s="309"/>
      <c r="F19" s="309"/>
      <c r="G19" s="309"/>
      <c r="H19" s="309"/>
      <c r="I19" s="309"/>
      <c r="J19" s="309"/>
    </row>
    <row r="20" spans="1:10">
      <c r="B20" s="309"/>
      <c r="C20" s="309"/>
      <c r="D20" s="309"/>
      <c r="E20" s="309"/>
      <c r="F20" s="309"/>
      <c r="G20" s="309"/>
      <c r="H20" s="309"/>
      <c r="I20" s="309"/>
      <c r="J20" s="309"/>
    </row>
    <row r="22" spans="1:10">
      <c r="A22" s="294" t="s">
        <v>626</v>
      </c>
    </row>
    <row r="23" spans="1:10">
      <c r="B23" s="294" t="s">
        <v>627</v>
      </c>
    </row>
    <row r="25" spans="1:10">
      <c r="A25" s="294" t="s">
        <v>628</v>
      </c>
      <c r="D25" s="310"/>
      <c r="E25" s="310"/>
      <c r="F25" s="297" t="s">
        <v>629</v>
      </c>
    </row>
    <row r="26" spans="1:10">
      <c r="A26" s="294" t="s">
        <v>630</v>
      </c>
    </row>
    <row r="28" spans="1:10">
      <c r="A28" s="294" t="s">
        <v>631</v>
      </c>
    </row>
    <row r="29" spans="1:10">
      <c r="B29" s="294" t="s">
        <v>632</v>
      </c>
    </row>
    <row r="32" spans="1:10">
      <c r="A32" s="294" t="s">
        <v>633</v>
      </c>
    </row>
    <row r="33" spans="1:10">
      <c r="B33" s="294" t="s">
        <v>634</v>
      </c>
      <c r="D33" s="311" t="s">
        <v>635</v>
      </c>
      <c r="E33" s="311"/>
    </row>
    <row r="35" spans="1:10">
      <c r="A35" s="294" t="s">
        <v>636</v>
      </c>
    </row>
    <row r="38" spans="1:10">
      <c r="A38" s="294" t="s">
        <v>637</v>
      </c>
    </row>
    <row r="39" spans="1:10">
      <c r="A39" s="294" t="s">
        <v>638</v>
      </c>
      <c r="F39" s="306"/>
      <c r="G39" s="306"/>
      <c r="H39" s="306"/>
      <c r="I39" s="306"/>
      <c r="J39" s="306"/>
    </row>
    <row r="40" spans="1:10">
      <c r="A40" s="294" t="s">
        <v>639</v>
      </c>
      <c r="F40" s="306"/>
      <c r="G40" s="306"/>
      <c r="H40" s="306"/>
      <c r="I40" s="306"/>
      <c r="J40" s="306"/>
    </row>
    <row r="41" spans="1:10">
      <c r="A41" s="294" t="s">
        <v>640</v>
      </c>
      <c r="F41" s="306"/>
      <c r="G41" s="306"/>
      <c r="H41" s="306"/>
      <c r="I41" s="306"/>
      <c r="J41" s="306"/>
    </row>
    <row r="43" spans="1:10" ht="316.14999999999998" customHeight="1">
      <c r="A43" s="307" t="s">
        <v>641</v>
      </c>
      <c r="B43" s="307"/>
      <c r="C43" s="307"/>
      <c r="D43" s="307"/>
      <c r="E43" s="307"/>
      <c r="F43" s="307"/>
      <c r="G43" s="307"/>
      <c r="H43" s="307"/>
      <c r="I43" s="307"/>
      <c r="J43" s="307"/>
    </row>
  </sheetData>
  <mergeCells count="16">
    <mergeCell ref="F39:J39"/>
    <mergeCell ref="F40:J40"/>
    <mergeCell ref="F41:J41"/>
    <mergeCell ref="A43:J43"/>
    <mergeCell ref="A15:J15"/>
    <mergeCell ref="A16:J16"/>
    <mergeCell ref="B19:J19"/>
    <mergeCell ref="B20:J20"/>
    <mergeCell ref="D25:E25"/>
    <mergeCell ref="D33:E33"/>
    <mergeCell ref="A13:J13"/>
    <mergeCell ref="I3:J3"/>
    <mergeCell ref="I4:J4"/>
    <mergeCell ref="F9:J9"/>
    <mergeCell ref="F10:J10"/>
    <mergeCell ref="F11:J11"/>
  </mergeCells>
  <phoneticPr fontId="14"/>
  <pageMargins left="0.25" right="0.25" top="0.75" bottom="0.75" header="0.3" footer="0.3"/>
  <pageSetup paperSize="9" scale="58"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56A307-28AC-0F48-99ED-1D0DEFB0CFFD}">
  <dimension ref="B1:HN5"/>
  <sheetViews>
    <sheetView zoomScaleNormal="100" workbookViewId="0">
      <pane xSplit="2" ySplit="4" topLeftCell="C5" activePane="bottomRight" state="frozen"/>
      <selection activeCell="F7" sqref="F7"/>
      <selection pane="topRight" activeCell="F7" sqref="F7"/>
      <selection pane="bottomLeft" activeCell="F7" sqref="F7"/>
      <selection pane="bottomRight" activeCell="A5" sqref="A5"/>
    </sheetView>
  </sheetViews>
  <sheetFormatPr defaultColWidth="10.875" defaultRowHeight="12" outlineLevelCol="2"/>
  <cols>
    <col min="1" max="1" width="5.375" style="238" customWidth="1"/>
    <col min="2" max="2" width="17.875" style="238" customWidth="1"/>
    <col min="3" max="3" width="8.625" style="238" customWidth="1"/>
    <col min="4" max="4" width="7.125" style="238" customWidth="1"/>
    <col min="5" max="7" width="7.625" style="238" customWidth="1"/>
    <col min="8" max="8" width="9.5" style="238" customWidth="1" outlineLevel="1"/>
    <col min="9" max="9" width="19.125" style="238" customWidth="1" outlineLevel="1"/>
    <col min="10" max="10" width="22.625" style="238" customWidth="1" outlineLevel="1"/>
    <col min="11" max="11" width="10" style="238" customWidth="1" outlineLevel="1"/>
    <col min="12" max="12" width="9.875" style="238" customWidth="1" outlineLevel="1"/>
    <col min="13" max="13" width="12.875" style="238" customWidth="1" outlineLevel="1"/>
    <col min="14" max="14" width="9.625" style="238" customWidth="1" outlineLevel="1"/>
    <col min="15" max="15" width="17.625" style="238" customWidth="1" outlineLevel="1"/>
    <col min="16" max="16" width="13" style="238" customWidth="1" outlineLevel="1"/>
    <col min="17" max="19" width="10.875" style="238" customWidth="1" outlineLevel="1"/>
    <col min="20" max="20" width="15" style="238" customWidth="1" outlineLevel="1"/>
    <col min="21" max="21" width="11.625" style="238" customWidth="1" outlineLevel="1"/>
    <col min="22" max="24" width="10.875" style="238" customWidth="1" outlineLevel="1"/>
    <col min="25" max="25" width="10.375" style="238" customWidth="1" outlineLevel="1"/>
    <col min="26" max="26" width="10.875" style="238" customWidth="1" outlineLevel="1"/>
    <col min="27" max="31" width="5.875" style="238" customWidth="1" outlineLevel="1"/>
    <col min="32" max="36" width="10.875" style="238" customWidth="1" outlineLevel="1"/>
    <col min="37" max="37" width="26" style="238" customWidth="1" outlineLevel="1"/>
    <col min="38" max="39" width="10.875" style="238" customWidth="1" outlineLevel="1"/>
    <col min="40" max="40" width="7.5" style="238" customWidth="1" outlineLevel="1"/>
    <col min="41" max="41" width="20.875" style="238" customWidth="1" outlineLevel="1"/>
    <col min="42" max="45" width="10.875" style="238" customWidth="1" outlineLevel="1"/>
    <col min="46" max="46" width="10.875" style="238" customWidth="1" outlineLevel="2"/>
    <col min="47" max="47" width="9.625" style="238" customWidth="1" outlineLevel="2"/>
    <col min="48" max="48" width="6.5" style="238" customWidth="1" outlineLevel="2"/>
    <col min="49" max="49" width="9.125" style="238" customWidth="1" outlineLevel="2"/>
    <col min="50" max="50" width="10.875" style="238" customWidth="1" outlineLevel="2"/>
    <col min="51" max="51" width="9.375" style="238" customWidth="1" outlineLevel="2"/>
    <col min="52" max="52" width="6.125" style="238" customWidth="1" outlineLevel="2"/>
    <col min="53" max="53" width="9.5" style="238" customWidth="1" outlineLevel="2"/>
    <col min="54" max="54" width="10.875" style="238" customWidth="1" outlineLevel="2"/>
    <col min="55" max="55" width="8.625" style="238" customWidth="1" outlineLevel="2"/>
    <col min="56" max="56" width="8.375" style="238" customWidth="1" outlineLevel="2"/>
    <col min="57" max="57" width="9" style="238" customWidth="1" outlineLevel="2"/>
    <col min="58" max="58" width="10.875" style="238" customWidth="1" outlineLevel="2"/>
    <col min="59" max="59" width="8.875" style="238" customWidth="1" outlineLevel="2"/>
    <col min="60" max="60" width="6.125" style="238" customWidth="1" outlineLevel="2"/>
    <col min="61" max="61" width="10.875" style="238" customWidth="1" outlineLevel="2"/>
    <col min="62" max="62" width="10.875" style="238" customWidth="1" outlineLevel="1"/>
    <col min="63" max="63" width="13.625" style="238" customWidth="1" outlineLevel="1"/>
    <col min="64" max="64" width="13.375" style="238" customWidth="1" outlineLevel="1"/>
    <col min="65" max="65" width="19.875" style="238" customWidth="1" outlineLevel="1"/>
    <col min="66" max="66" width="19.5" style="238" customWidth="1" outlineLevel="1"/>
    <col min="67" max="68" width="10.875" style="238" customWidth="1" outlineLevel="1"/>
    <col min="69" max="69" width="14.5" style="238" customWidth="1" outlineLevel="1"/>
    <col min="70" max="70" width="13.375" style="238" customWidth="1" outlineLevel="1"/>
    <col min="71" max="72" width="10.875" style="238" customWidth="1" outlineLevel="1"/>
    <col min="73" max="73" width="2.5" style="253" customWidth="1"/>
    <col min="74" max="74" width="10.875" style="238" customWidth="1" outlineLevel="1"/>
    <col min="75" max="75" width="8.375" style="238" customWidth="1" outlineLevel="1"/>
    <col min="76" max="76" width="4.125" style="238" customWidth="1" outlineLevel="1"/>
    <col min="77" max="77" width="8.5" style="238" customWidth="1" outlineLevel="1"/>
    <col min="78" max="78" width="10.875" style="238" customWidth="1" outlineLevel="1"/>
    <col min="79" max="79" width="6.375" style="238" customWidth="1" outlineLevel="1"/>
    <col min="80" max="80" width="3.375" style="238" customWidth="1" outlineLevel="1"/>
    <col min="81" max="81" width="7.875" style="238" customWidth="1" outlineLevel="1"/>
    <col min="82" max="82" width="4.625" style="238" customWidth="1" outlineLevel="1"/>
    <col min="83" max="83" width="4.5" style="238" customWidth="1" outlineLevel="1"/>
    <col min="84" max="86" width="3.875" style="238" customWidth="1" outlineLevel="1"/>
    <col min="87" max="107" width="3.875" style="238" customWidth="1" outlineLevel="2"/>
    <col min="108" max="108" width="5.875" style="238" customWidth="1" outlineLevel="1"/>
    <col min="109" max="112" width="7.875" style="238" customWidth="1" outlineLevel="1"/>
    <col min="113" max="113" width="3.125" style="255" customWidth="1"/>
    <col min="114" max="114" width="6.5" style="238" customWidth="1" outlineLevel="1"/>
    <col min="115" max="115" width="3.5" style="238" customWidth="1" outlineLevel="1"/>
    <col min="116" max="116" width="7.375" style="238" customWidth="1" outlineLevel="1"/>
    <col min="117" max="117" width="6.5" style="238" customWidth="1" outlineLevel="1"/>
    <col min="118" max="118" width="5.625" style="238" customWidth="1" outlineLevel="1"/>
    <col min="119" max="119" width="4.375" style="238" customWidth="1" outlineLevel="1"/>
    <col min="120" max="120" width="4.125" style="238" customWidth="1" outlineLevel="1"/>
    <col min="121" max="121" width="7.5" style="238" customWidth="1" outlineLevel="1"/>
    <col min="122" max="143" width="4.875" style="238" customWidth="1" outlineLevel="1"/>
    <col min="144" max="144" width="2.875" style="257" customWidth="1"/>
    <col min="145" max="152" width="6.875" style="238" customWidth="1" outlineLevel="1"/>
    <col min="153" max="153" width="3" style="255" customWidth="1"/>
    <col min="154" max="154" width="7.125" style="238" customWidth="1" outlineLevel="1"/>
    <col min="155" max="155" width="5.375" style="238" customWidth="1" outlineLevel="1"/>
    <col min="156" max="205" width="5.875" style="238" customWidth="1" outlineLevel="1"/>
    <col min="206" max="206" width="6.125" style="238" customWidth="1" outlineLevel="1"/>
    <col min="207" max="207" width="5.625" style="238" customWidth="1" outlineLevel="1"/>
    <col min="208" max="208" width="6.125" style="238" customWidth="1" outlineLevel="1"/>
    <col min="209" max="209" width="3.125" style="264" customWidth="1"/>
    <col min="210" max="210" width="10.875" style="238" customWidth="1" outlineLevel="1"/>
    <col min="211" max="211" width="10" style="238" customWidth="1" outlineLevel="1"/>
    <col min="212" max="218" width="10.875" style="238" customWidth="1" outlineLevel="1"/>
    <col min="219" max="219" width="5.625" style="238" customWidth="1" outlineLevel="1"/>
    <col min="220" max="221" width="10.875" style="238" customWidth="1" outlineLevel="1"/>
    <col min="222" max="222" width="8.875" style="238" customWidth="1" outlineLevel="1"/>
    <col min="223" max="16384" width="10.875" style="238"/>
  </cols>
  <sheetData>
    <row r="1" spans="2:222">
      <c r="C1" s="238" t="s">
        <v>507</v>
      </c>
      <c r="H1" s="238" t="s">
        <v>469</v>
      </c>
      <c r="BV1" s="238" t="s">
        <v>468</v>
      </c>
      <c r="DJ1" s="238" t="s">
        <v>475</v>
      </c>
      <c r="EO1" s="238" t="s">
        <v>476</v>
      </c>
      <c r="EX1" s="238" t="s">
        <v>485</v>
      </c>
      <c r="HB1" s="238" t="s">
        <v>494</v>
      </c>
    </row>
    <row r="2" spans="2:222" ht="30" customHeight="1">
      <c r="H2" s="261" t="s">
        <v>435</v>
      </c>
      <c r="N2" s="261" t="s">
        <v>436</v>
      </c>
      <c r="V2" s="261" t="s">
        <v>437</v>
      </c>
      <c r="AF2" s="261" t="s">
        <v>443</v>
      </c>
      <c r="AK2" s="262" t="s">
        <v>444</v>
      </c>
      <c r="AL2" s="238" t="s">
        <v>447</v>
      </c>
      <c r="AO2" s="238" t="s">
        <v>448</v>
      </c>
      <c r="AP2" s="238" t="s">
        <v>451</v>
      </c>
      <c r="AQ2" s="238" t="s">
        <v>450</v>
      </c>
      <c r="AR2" s="238" t="s">
        <v>499</v>
      </c>
      <c r="AS2" s="238" t="s">
        <v>500</v>
      </c>
      <c r="AT2" s="237" t="s">
        <v>457</v>
      </c>
      <c r="BJ2" s="237" t="s">
        <v>456</v>
      </c>
      <c r="BM2" s="237" t="s">
        <v>458</v>
      </c>
      <c r="BN2" s="237" t="s">
        <v>459</v>
      </c>
      <c r="BO2" s="238" t="str">
        <f>別紙1!A102</f>
        <v>＜補助対象設備・工事等の発注先＞</v>
      </c>
      <c r="BQ2" s="237" t="s">
        <v>501</v>
      </c>
      <c r="BR2" s="237" t="s">
        <v>503</v>
      </c>
      <c r="BS2" s="237" t="s">
        <v>502</v>
      </c>
      <c r="BV2" s="238" t="s">
        <v>461</v>
      </c>
      <c r="CF2" s="261" t="s">
        <v>143</v>
      </c>
      <c r="CI2" s="238" t="s">
        <v>139</v>
      </c>
      <c r="CL2" s="238" t="s">
        <v>145</v>
      </c>
      <c r="CO2" s="238" t="s">
        <v>158</v>
      </c>
      <c r="CR2" s="238" t="s">
        <v>159</v>
      </c>
      <c r="CU2" s="238" t="s">
        <v>283</v>
      </c>
      <c r="CX2" s="238" t="s">
        <v>160</v>
      </c>
      <c r="DA2" s="238" t="s">
        <v>161</v>
      </c>
      <c r="DB2" s="237"/>
      <c r="DC2" s="237"/>
      <c r="DD2" s="237" t="s">
        <v>467</v>
      </c>
      <c r="DE2" s="261" t="s">
        <v>474</v>
      </c>
      <c r="DF2" s="261"/>
      <c r="DG2" s="261"/>
      <c r="DR2" s="238" t="s">
        <v>143</v>
      </c>
      <c r="DU2" s="238" t="s">
        <v>139</v>
      </c>
      <c r="DX2" s="238" t="s">
        <v>145</v>
      </c>
      <c r="EA2" s="238" t="s">
        <v>158</v>
      </c>
      <c r="ED2" s="238" t="s">
        <v>159</v>
      </c>
      <c r="EG2" s="238" t="s">
        <v>283</v>
      </c>
      <c r="EJ2" s="238" t="s">
        <v>161</v>
      </c>
      <c r="EK2" s="237"/>
      <c r="EL2" s="237"/>
      <c r="EM2" s="237" t="s">
        <v>467</v>
      </c>
      <c r="EN2" s="258"/>
      <c r="EZ2" s="261" t="s">
        <v>301</v>
      </c>
      <c r="FC2" s="261" t="s">
        <v>482</v>
      </c>
      <c r="FJ2" s="261" t="s">
        <v>483</v>
      </c>
      <c r="FQ2" s="261" t="s">
        <v>481</v>
      </c>
      <c r="FX2" s="261" t="s">
        <v>484</v>
      </c>
      <c r="GE2" s="238" t="s">
        <v>204</v>
      </c>
      <c r="GL2" s="238" t="s">
        <v>290</v>
      </c>
      <c r="GR2" s="238" t="s">
        <v>492</v>
      </c>
    </row>
    <row r="4" spans="2:222" s="239" customFormat="1" ht="63.95" customHeight="1">
      <c r="B4" s="262" t="str">
        <f>別紙1!A5</f>
        <v>事業実施の団体名</v>
      </c>
      <c r="C4" s="239" t="s">
        <v>508</v>
      </c>
      <c r="D4" s="239" t="e">
        <f>#REF!</f>
        <v>#REF!</v>
      </c>
      <c r="E4" s="239" t="e">
        <f>#REF!</f>
        <v>#REF!</v>
      </c>
      <c r="F4" s="269" t="s">
        <v>511</v>
      </c>
      <c r="G4" s="269" t="s">
        <v>510</v>
      </c>
      <c r="H4" s="239" t="str">
        <f>別紙1!C7</f>
        <v>代表者名</v>
      </c>
      <c r="I4" s="239" t="str">
        <f>別紙1!E7</f>
        <v>事業者（法人）名・役職名</v>
      </c>
      <c r="J4" s="239" t="str">
        <f>別紙1!I7</f>
        <v>住所</v>
      </c>
      <c r="K4" s="239" t="str">
        <f>別紙1!C9</f>
        <v>電話番号</v>
      </c>
      <c r="L4" s="239" t="str">
        <f>別紙1!E9</f>
        <v>FAX番号</v>
      </c>
      <c r="M4" s="239" t="str">
        <f>別紙1!G9</f>
        <v>E-Mailアドレス</v>
      </c>
      <c r="N4" s="239" t="str">
        <f>別紙1!C12</f>
        <v>担当者名</v>
      </c>
      <c r="O4" s="239" t="str">
        <f>別紙1!E12</f>
        <v>事業者（法人）名・役職名</v>
      </c>
      <c r="P4" s="239" t="str">
        <f>別紙1!I12</f>
        <v>住所</v>
      </c>
      <c r="Q4" s="239" t="str">
        <f>別紙1!C14</f>
        <v>電話番号</v>
      </c>
      <c r="R4" s="239" t="str">
        <f>別紙1!E14</f>
        <v>FAX番号</v>
      </c>
      <c r="S4" s="239" t="str">
        <f>別紙1!G14</f>
        <v>E-Mailアドレス</v>
      </c>
      <c r="T4" s="239" t="str">
        <f>別紙1!D17</f>
        <v>事業実施場所住所</v>
      </c>
      <c r="U4" s="239" t="str">
        <f>別紙1!D18</f>
        <v>事業実施場所名称</v>
      </c>
      <c r="V4" s="239" t="str">
        <f>別紙1!C19</f>
        <v>団体の名称</v>
      </c>
      <c r="W4" s="239" t="str">
        <f>別紙1!E20</f>
        <v>氏名</v>
      </c>
      <c r="X4" s="239" t="str">
        <f>別紙1!F20</f>
        <v>役職名</v>
      </c>
      <c r="Y4" s="239" t="str">
        <f>別紙1!H20</f>
        <v>電話・FAX番号</v>
      </c>
      <c r="Z4" s="239" t="str">
        <f>別紙1!I20</f>
        <v>E-Mailアドレス</v>
      </c>
      <c r="AA4" s="239" t="s">
        <v>438</v>
      </c>
      <c r="AB4" s="239" t="s">
        <v>439</v>
      </c>
      <c r="AC4" s="239" t="s">
        <v>440</v>
      </c>
      <c r="AD4" s="239" t="s">
        <v>441</v>
      </c>
      <c r="AE4" s="239" t="s">
        <v>442</v>
      </c>
      <c r="AF4" s="239" t="s">
        <v>438</v>
      </c>
      <c r="AG4" s="239" t="s">
        <v>439</v>
      </c>
      <c r="AH4" s="239" t="s">
        <v>440</v>
      </c>
      <c r="AI4" s="239" t="s">
        <v>441</v>
      </c>
      <c r="AJ4" s="239" t="s">
        <v>442</v>
      </c>
      <c r="AK4" s="239" t="s">
        <v>444</v>
      </c>
      <c r="AL4" s="239" t="e">
        <f>別紙1!#REF!</f>
        <v>#REF!</v>
      </c>
      <c r="AM4" s="239" t="e">
        <f>別紙1!#REF!</f>
        <v>#REF!</v>
      </c>
      <c r="AN4" s="262" t="s">
        <v>445</v>
      </c>
      <c r="AO4" s="262" t="s">
        <v>446</v>
      </c>
      <c r="AP4" s="262" t="s">
        <v>449</v>
      </c>
      <c r="AQ4" s="262" t="s">
        <v>450</v>
      </c>
      <c r="AR4" s="262" t="str">
        <f>別紙1!B62</f>
        <v>CO2削減量</v>
      </c>
      <c r="AS4" s="262" t="str">
        <f>別紙1!H62</f>
        <v>CO2削減率（％）</v>
      </c>
      <c r="AT4" s="239" t="str">
        <f>別紙1!B83</f>
        <v>導入設備名</v>
      </c>
      <c r="AU4" s="239" t="str">
        <f>別紙1!D83</f>
        <v>CO2削減量[tCO2/年]</v>
      </c>
      <c r="AV4" s="239" t="str">
        <f>別紙1!F83</f>
        <v>法定耐用年数</v>
      </c>
      <c r="AW4" s="239" t="str">
        <f>別紙1!H83</f>
        <v>CO2削減量×法定耐用年数</v>
      </c>
      <c r="AX4" s="239" t="s">
        <v>452</v>
      </c>
      <c r="AY4" s="239" t="s">
        <v>453</v>
      </c>
      <c r="AZ4" s="239" t="s">
        <v>454</v>
      </c>
      <c r="BA4" s="239" t="s">
        <v>455</v>
      </c>
      <c r="BB4" s="239" t="s">
        <v>452</v>
      </c>
      <c r="BC4" s="239" t="s">
        <v>453</v>
      </c>
      <c r="BD4" s="239" t="s">
        <v>454</v>
      </c>
      <c r="BE4" s="239" t="s">
        <v>455</v>
      </c>
      <c r="BF4" s="239" t="s">
        <v>452</v>
      </c>
      <c r="BG4" s="239" t="s">
        <v>453</v>
      </c>
      <c r="BH4" s="239" t="s">
        <v>454</v>
      </c>
      <c r="BI4" s="239" t="s">
        <v>455</v>
      </c>
      <c r="BJ4" s="240" t="s">
        <v>108</v>
      </c>
      <c r="BK4" s="239" t="str">
        <f>別紙1!B92</f>
        <v>総CO2削減量（年間CO2削減量×耐用年数）</v>
      </c>
      <c r="BL4" s="262" t="str">
        <f>別紙1!B93</f>
        <v>CO2排出量１トンを削減するために必要なコスト</v>
      </c>
      <c r="BM4" s="262" t="str">
        <f>別紙1!A95</f>
        <v>＜資金計画＞</v>
      </c>
      <c r="BN4" s="262" t="str">
        <f>別紙1!A98</f>
        <v>＜事業の実施体制＞</v>
      </c>
      <c r="BO4" s="262" t="str">
        <f>別紙1!B103</f>
        <v>工事</v>
      </c>
      <c r="BP4" s="262" t="str">
        <f>別紙1!B104</f>
        <v>自社製品の調達</v>
      </c>
      <c r="BQ4" s="262" t="str">
        <f>別紙1!A107</f>
        <v>【他の補助金との関係】</v>
      </c>
      <c r="BR4" s="263" t="str">
        <f>別紙1!A110</f>
        <v>【許認可、権利関係等事業実施の前提となる事項及び実施上問題となる事項】</v>
      </c>
      <c r="BS4" s="262" t="str">
        <f>別紙1!A116</f>
        <v>＜事業実施スケジュール＞</v>
      </c>
      <c r="BT4" s="262" t="s">
        <v>460</v>
      </c>
      <c r="BU4" s="259" t="s">
        <v>504</v>
      </c>
      <c r="BV4" s="262" t="str">
        <f>別添1空き家の現状!B5</f>
        <v>１．空き家の種類</v>
      </c>
      <c r="BW4" s="262" t="str">
        <f>別添1空き家の現状!B7</f>
        <v>２．空き家状態の開始時期</v>
      </c>
      <c r="BX4" s="262" t="s">
        <v>462</v>
      </c>
      <c r="BY4" s="262" t="s">
        <v>463</v>
      </c>
      <c r="BZ4" s="262" t="str">
        <f>別添1空き家の現状!B9</f>
        <v>　　　上記２の証明</v>
      </c>
      <c r="CA4" s="262" t="str">
        <f>別添1空き家の現状!B15</f>
        <v>竣工年</v>
      </c>
      <c r="CB4" s="262" t="str">
        <f>別添1空き家の現状!H15</f>
        <v>月</v>
      </c>
      <c r="CC4" s="262" t="str">
        <f>別添1空き家の現状!B17</f>
        <v>延べ面積</v>
      </c>
      <c r="CD4" s="239" t="str">
        <f>別添1空き家の現状!K17</f>
        <v>地上</v>
      </c>
      <c r="CE4" s="239" t="str">
        <f>別添1空き家の現状!M17</f>
        <v>地下</v>
      </c>
      <c r="CF4" s="239" t="s">
        <v>143</v>
      </c>
      <c r="CG4" s="239" t="s">
        <v>464</v>
      </c>
      <c r="CH4" s="239" t="s">
        <v>465</v>
      </c>
      <c r="CI4" s="239" t="s">
        <v>139</v>
      </c>
      <c r="CJ4" s="239" t="s">
        <v>464</v>
      </c>
      <c r="CK4" s="239" t="s">
        <v>465</v>
      </c>
      <c r="CL4" s="239" t="s">
        <v>145</v>
      </c>
      <c r="CM4" s="239" t="s">
        <v>464</v>
      </c>
      <c r="CN4" s="239" t="s">
        <v>465</v>
      </c>
      <c r="CO4" s="239" t="s">
        <v>158</v>
      </c>
      <c r="CP4" s="239" t="s">
        <v>464</v>
      </c>
      <c r="CQ4" s="239" t="s">
        <v>465</v>
      </c>
      <c r="CR4" s="239" t="s">
        <v>159</v>
      </c>
      <c r="CS4" s="239" t="s">
        <v>464</v>
      </c>
      <c r="CT4" s="239" t="s">
        <v>465</v>
      </c>
      <c r="CU4" s="239" t="s">
        <v>283</v>
      </c>
      <c r="CV4" s="239" t="s">
        <v>464</v>
      </c>
      <c r="CW4" s="239" t="s">
        <v>465</v>
      </c>
      <c r="CX4" s="239" t="s">
        <v>160</v>
      </c>
      <c r="CY4" s="239" t="s">
        <v>464</v>
      </c>
      <c r="CZ4" s="239" t="s">
        <v>465</v>
      </c>
      <c r="DA4" s="239" t="s">
        <v>161</v>
      </c>
      <c r="DB4" s="239" t="s">
        <v>464</v>
      </c>
      <c r="DC4" s="239" t="s">
        <v>465</v>
      </c>
      <c r="DD4" s="239" t="s">
        <v>466</v>
      </c>
      <c r="DE4" s="242" t="s">
        <v>470</v>
      </c>
      <c r="DF4" s="242" t="s">
        <v>471</v>
      </c>
      <c r="DG4" s="242" t="s">
        <v>472</v>
      </c>
      <c r="DH4" s="242" t="s">
        <v>473</v>
      </c>
      <c r="DI4" s="268" t="s">
        <v>504</v>
      </c>
      <c r="DJ4" s="262" t="str">
        <f>別添２空き家の利活用計画!B6</f>
        <v>完成予定時期</v>
      </c>
      <c r="DK4" s="262" t="s">
        <v>462</v>
      </c>
      <c r="DL4" s="262" t="str">
        <f>別添２空き家の利活用計画!J6</f>
        <v>確認申請の有無</v>
      </c>
      <c r="DM4" s="262" t="str">
        <f>別添２空き家の利活用計画!B8</f>
        <v>延べ面積</v>
      </c>
      <c r="DN4" s="239" t="str">
        <f>別添２空き家の利活用計画!B9</f>
        <v>（増築分）</v>
      </c>
      <c r="DO4" s="239" t="str">
        <f>別添２空き家の利活用計画!K8</f>
        <v>地上</v>
      </c>
      <c r="DP4" s="239" t="str">
        <f>別添２空き家の利活用計画!M8</f>
        <v>地下</v>
      </c>
      <c r="DQ4" s="239" t="s">
        <v>506</v>
      </c>
      <c r="DR4" s="239" t="s">
        <v>143</v>
      </c>
      <c r="DS4" s="239" t="s">
        <v>464</v>
      </c>
      <c r="DT4" s="239" t="s">
        <v>465</v>
      </c>
      <c r="DU4" s="239" t="s">
        <v>139</v>
      </c>
      <c r="DV4" s="239" t="s">
        <v>464</v>
      </c>
      <c r="DW4" s="239" t="s">
        <v>465</v>
      </c>
      <c r="DX4" s="239" t="s">
        <v>145</v>
      </c>
      <c r="DY4" s="239" t="s">
        <v>464</v>
      </c>
      <c r="DZ4" s="239" t="s">
        <v>465</v>
      </c>
      <c r="EA4" s="239" t="s">
        <v>158</v>
      </c>
      <c r="EB4" s="239" t="s">
        <v>464</v>
      </c>
      <c r="EC4" s="239" t="s">
        <v>465</v>
      </c>
      <c r="ED4" s="239" t="s">
        <v>159</v>
      </c>
      <c r="EE4" s="239" t="s">
        <v>464</v>
      </c>
      <c r="EF4" s="239" t="s">
        <v>465</v>
      </c>
      <c r="EG4" s="239" t="s">
        <v>283</v>
      </c>
      <c r="EH4" s="239" t="s">
        <v>464</v>
      </c>
      <c r="EI4" s="239" t="s">
        <v>465</v>
      </c>
      <c r="EJ4" s="239" t="s">
        <v>161</v>
      </c>
      <c r="EK4" s="239" t="s">
        <v>464</v>
      </c>
      <c r="EL4" s="239" t="s">
        <v>465</v>
      </c>
      <c r="EM4" s="239" t="s">
        <v>466</v>
      </c>
      <c r="EN4" s="259" t="s">
        <v>504</v>
      </c>
      <c r="EO4" s="239" t="s">
        <v>477</v>
      </c>
      <c r="EP4" s="239" t="s">
        <v>478</v>
      </c>
      <c r="EQ4" s="239" t="s">
        <v>479</v>
      </c>
      <c r="ER4" s="239" t="s">
        <v>480</v>
      </c>
      <c r="ES4" s="239" t="s">
        <v>481</v>
      </c>
      <c r="ET4" s="239" t="s">
        <v>482</v>
      </c>
      <c r="EU4" s="239" t="s">
        <v>483</v>
      </c>
      <c r="EV4" s="239" t="s">
        <v>484</v>
      </c>
      <c r="EW4" s="266" t="s">
        <v>504</v>
      </c>
      <c r="EX4" s="262" t="str">
        <f>別添4省エネ計算結果!B7</f>
        <v>省エネ計算方法を選択</v>
      </c>
      <c r="EY4" s="262" t="s">
        <v>486</v>
      </c>
      <c r="EZ4" s="262" t="s">
        <v>302</v>
      </c>
      <c r="FA4" s="262" t="s">
        <v>303</v>
      </c>
      <c r="FB4" s="262" t="s">
        <v>487</v>
      </c>
      <c r="FC4" s="239" t="s">
        <v>292</v>
      </c>
      <c r="FD4" s="239" t="s">
        <v>489</v>
      </c>
      <c r="FE4" s="239" t="s">
        <v>297</v>
      </c>
      <c r="FF4" s="239" t="s">
        <v>490</v>
      </c>
      <c r="FG4" s="239" t="s">
        <v>298</v>
      </c>
      <c r="FH4" s="239" t="s">
        <v>491</v>
      </c>
      <c r="FI4" s="239" t="s">
        <v>296</v>
      </c>
      <c r="FJ4" s="239" t="s">
        <v>292</v>
      </c>
      <c r="FK4" s="239" t="s">
        <v>489</v>
      </c>
      <c r="FL4" s="239" t="s">
        <v>297</v>
      </c>
      <c r="FM4" s="239" t="s">
        <v>490</v>
      </c>
      <c r="FN4" s="239" t="s">
        <v>298</v>
      </c>
      <c r="FO4" s="239" t="s">
        <v>491</v>
      </c>
      <c r="FP4" s="239" t="s">
        <v>296</v>
      </c>
      <c r="FQ4" s="239" t="s">
        <v>292</v>
      </c>
      <c r="FR4" s="239" t="s">
        <v>489</v>
      </c>
      <c r="FS4" s="239" t="s">
        <v>297</v>
      </c>
      <c r="FT4" s="239" t="s">
        <v>490</v>
      </c>
      <c r="FU4" s="239" t="s">
        <v>298</v>
      </c>
      <c r="FV4" s="239" t="s">
        <v>491</v>
      </c>
      <c r="FW4" s="239" t="s">
        <v>296</v>
      </c>
      <c r="FX4" s="239" t="s">
        <v>292</v>
      </c>
      <c r="FY4" s="239" t="s">
        <v>489</v>
      </c>
      <c r="FZ4" s="239" t="s">
        <v>297</v>
      </c>
      <c r="GA4" s="239" t="s">
        <v>490</v>
      </c>
      <c r="GB4" s="239" t="s">
        <v>298</v>
      </c>
      <c r="GC4" s="239" t="s">
        <v>491</v>
      </c>
      <c r="GD4" s="239" t="s">
        <v>296</v>
      </c>
      <c r="GE4" s="239" t="s">
        <v>292</v>
      </c>
      <c r="GF4" s="239" t="s">
        <v>489</v>
      </c>
      <c r="GG4" s="239" t="s">
        <v>297</v>
      </c>
      <c r="GH4" s="239" t="s">
        <v>490</v>
      </c>
      <c r="GI4" s="239" t="s">
        <v>298</v>
      </c>
      <c r="GJ4" s="239" t="s">
        <v>491</v>
      </c>
      <c r="GK4" s="239" t="s">
        <v>296</v>
      </c>
      <c r="GL4" s="239" t="s">
        <v>489</v>
      </c>
      <c r="GM4" s="239" t="s">
        <v>297</v>
      </c>
      <c r="GN4" s="239" t="s">
        <v>490</v>
      </c>
      <c r="GO4" s="239" t="s">
        <v>298</v>
      </c>
      <c r="GP4" s="239" t="s">
        <v>491</v>
      </c>
      <c r="GQ4" s="239" t="s">
        <v>296</v>
      </c>
      <c r="GR4" s="239" t="s">
        <v>489</v>
      </c>
      <c r="GS4" s="239" t="s">
        <v>297</v>
      </c>
      <c r="GT4" s="239" t="s">
        <v>490</v>
      </c>
      <c r="GU4" s="239" t="s">
        <v>298</v>
      </c>
      <c r="GV4" s="239" t="s">
        <v>491</v>
      </c>
      <c r="GW4" s="239" t="s">
        <v>296</v>
      </c>
      <c r="GX4" s="239" t="s">
        <v>493</v>
      </c>
      <c r="GY4" s="239" t="str">
        <f>別添4省エネ計算結果!G33</f>
        <v>CO2削減量</v>
      </c>
      <c r="GZ4" s="239" t="str">
        <f>別添4省エネ計算結果!G34</f>
        <v>CO2削減率</v>
      </c>
      <c r="HA4" s="267" t="s">
        <v>504</v>
      </c>
      <c r="HB4" s="239" t="str">
        <f>別紙2経費内訳!F5</f>
        <v>(1)総事業費</v>
      </c>
      <c r="HC4" s="239" t="str">
        <f>別紙2経費内訳!M5</f>
        <v>(2)寄付金その他</v>
      </c>
      <c r="HD4" s="239" t="str">
        <f>別紙2経費内訳!T5</f>
        <v>(3)差引額</v>
      </c>
      <c r="HE4" s="262" t="str">
        <f>別紙2経費内訳!AA5</f>
        <v>(4)補助対象経費</v>
      </c>
      <c r="HF4" s="239" t="str">
        <f>別紙2経費内訳!F9</f>
        <v>(5)基準額</v>
      </c>
      <c r="HG4" s="239" t="str">
        <f>別紙2経費内訳!M9</f>
        <v>(6)選定額</v>
      </c>
      <c r="HH4" s="239" t="str">
        <f>別紙2経費内訳!T9</f>
        <v>(7)補助基本額</v>
      </c>
      <c r="HI4" s="262" t="str">
        <f>別紙2経費内訳!AA9</f>
        <v>(8)補助金所要額</v>
      </c>
      <c r="HJ4" s="239" t="s">
        <v>495</v>
      </c>
      <c r="HK4" s="239" t="s">
        <v>243</v>
      </c>
      <c r="HL4" s="239" t="s">
        <v>496</v>
      </c>
      <c r="HM4" s="239" t="s">
        <v>497</v>
      </c>
      <c r="HN4" s="239" t="s">
        <v>498</v>
      </c>
    </row>
    <row r="5" spans="2:222" s="243" customFormat="1" ht="57.95" customHeight="1">
      <c r="B5" s="239">
        <f>別紙1!C5</f>
        <v>0</v>
      </c>
      <c r="C5" s="239" t="e">
        <f>#REF!</f>
        <v>#REF!</v>
      </c>
      <c r="D5" s="239" t="e">
        <f>#REF!</f>
        <v>#REF!</v>
      </c>
      <c r="E5" s="239" t="e">
        <f>#REF!</f>
        <v>#REF!</v>
      </c>
      <c r="F5" s="269" t="e">
        <f>#REF!</f>
        <v>#REF!</v>
      </c>
      <c r="G5" s="269" t="e">
        <f>#REF!</f>
        <v>#REF!</v>
      </c>
      <c r="H5" s="243">
        <f>別紙1!C8</f>
        <v>0</v>
      </c>
      <c r="I5" s="239">
        <f>別紙1!E8</f>
        <v>0</v>
      </c>
      <c r="J5" s="239">
        <f>別紙1!I8</f>
        <v>0</v>
      </c>
      <c r="K5" s="239">
        <f>別紙1!C10</f>
        <v>0</v>
      </c>
      <c r="L5" s="239">
        <f>別紙1!E10</f>
        <v>0</v>
      </c>
      <c r="M5" s="239">
        <f>別紙1!G10</f>
        <v>0</v>
      </c>
      <c r="N5" s="239">
        <f>別紙1!C13</f>
        <v>0</v>
      </c>
      <c r="O5" s="239">
        <f>別紙1!E13</f>
        <v>0</v>
      </c>
      <c r="P5" s="239">
        <f>別紙1!I13</f>
        <v>0</v>
      </c>
      <c r="Q5" s="239">
        <f>別紙1!C15</f>
        <v>0</v>
      </c>
      <c r="R5" s="239">
        <f>別紙1!E15</f>
        <v>0</v>
      </c>
      <c r="S5" s="239">
        <f>別紙1!G15</f>
        <v>0</v>
      </c>
      <c r="T5" s="239">
        <f>別紙1!E17</f>
        <v>0</v>
      </c>
      <c r="U5" s="243">
        <f>別紙1!E18</f>
        <v>0</v>
      </c>
      <c r="V5" s="243">
        <f>別紙1!C21</f>
        <v>0</v>
      </c>
      <c r="W5" s="243">
        <f>別紙1!E21</f>
        <v>0</v>
      </c>
      <c r="X5" s="243">
        <f>別紙1!F21</f>
        <v>0</v>
      </c>
      <c r="Y5" s="243">
        <f>別紙1!H21</f>
        <v>0</v>
      </c>
      <c r="Z5" s="243">
        <f>別紙1!I21</f>
        <v>0</v>
      </c>
      <c r="AA5" s="243">
        <f>別紙1!C23</f>
        <v>0</v>
      </c>
      <c r="AB5" s="243">
        <f>別紙1!E23</f>
        <v>0</v>
      </c>
      <c r="AC5" s="243">
        <f>別紙1!F23</f>
        <v>0</v>
      </c>
      <c r="AD5" s="243">
        <f>別紙1!H23</f>
        <v>0</v>
      </c>
      <c r="AE5" s="243">
        <f>別紙1!I23</f>
        <v>0</v>
      </c>
      <c r="AF5" s="239">
        <f>別紙1!C29</f>
        <v>0</v>
      </c>
      <c r="AG5" s="243">
        <f>別紙1!E29</f>
        <v>0</v>
      </c>
      <c r="AH5" s="243">
        <f>別紙1!F29</f>
        <v>0</v>
      </c>
      <c r="AI5" s="243">
        <f>別紙1!H29</f>
        <v>0</v>
      </c>
      <c r="AJ5" s="239">
        <f>別紙1!I29</f>
        <v>0</v>
      </c>
      <c r="AK5" s="241">
        <f>別紙1!A36</f>
        <v>0</v>
      </c>
      <c r="AL5" s="244" t="e">
        <f>別紙1!#REF!</f>
        <v>#REF!</v>
      </c>
      <c r="AM5" s="244" t="e">
        <f>別紙1!#REF!</f>
        <v>#REF!</v>
      </c>
      <c r="AN5" s="245" t="e">
        <f>別紙1!#REF!</f>
        <v>#REF!</v>
      </c>
      <c r="AO5" s="241">
        <f>別紙1!A53</f>
        <v>0</v>
      </c>
      <c r="AP5" s="239" t="str">
        <f>別紙1!C57</f>
        <v>A WEBプログラムによる計算</v>
      </c>
      <c r="AQ5" s="243" t="str">
        <f>別紙1!H57</f>
        <v>あり</v>
      </c>
      <c r="AR5" s="246">
        <f>別紙1!C62</f>
        <v>18.834291000000004</v>
      </c>
      <c r="AS5" s="247">
        <f>別紙1!G62</f>
        <v>0.50743311754153353</v>
      </c>
      <c r="AT5" s="243">
        <f>別紙1!$B84</f>
        <v>0</v>
      </c>
      <c r="AU5" s="243">
        <f>別紙1!$D84</f>
        <v>0</v>
      </c>
      <c r="AV5" s="243">
        <f>別紙1!$F84</f>
        <v>0</v>
      </c>
      <c r="AW5" s="243">
        <f>別紙1!$H84</f>
        <v>0</v>
      </c>
      <c r="AX5" s="243">
        <f>別紙1!$B85</f>
        <v>0</v>
      </c>
      <c r="AY5" s="243">
        <f>別紙1!$D85</f>
        <v>0</v>
      </c>
      <c r="AZ5" s="243">
        <f>別紙1!$F85</f>
        <v>0</v>
      </c>
      <c r="BA5" s="243">
        <f>別紙1!$H85</f>
        <v>0</v>
      </c>
      <c r="BB5" s="243">
        <f>別紙1!$B86</f>
        <v>0</v>
      </c>
      <c r="BC5" s="243">
        <f>別紙1!$D86</f>
        <v>0</v>
      </c>
      <c r="BD5" s="243">
        <f>別紙1!$F86</f>
        <v>0</v>
      </c>
      <c r="BE5" s="243">
        <f>別紙1!$H86</f>
        <v>0</v>
      </c>
      <c r="BF5" s="243">
        <f>別紙1!$B87</f>
        <v>0</v>
      </c>
      <c r="BG5" s="243">
        <f>別紙1!$D87</f>
        <v>0</v>
      </c>
      <c r="BH5" s="243">
        <f>別紙1!$F87</f>
        <v>0</v>
      </c>
      <c r="BI5" s="243">
        <f>別紙1!$H87</f>
        <v>0</v>
      </c>
      <c r="BJ5" s="246">
        <f>別紙1!F91</f>
        <v>0</v>
      </c>
      <c r="BK5" s="244">
        <f>別紙1!F92</f>
        <v>0</v>
      </c>
      <c r="BL5" s="246" t="str">
        <f>別紙1!F93</f>
        <v/>
      </c>
      <c r="BM5" s="241">
        <f>別紙1!A97</f>
        <v>0</v>
      </c>
      <c r="BN5" s="241">
        <f>別紙1!A100</f>
        <v>0</v>
      </c>
      <c r="BO5" s="243">
        <f>別紙1!C103</f>
        <v>0</v>
      </c>
      <c r="BP5" s="243">
        <f>別紙1!D104</f>
        <v>0</v>
      </c>
      <c r="BQ5" s="241">
        <f>別紙1!A109</f>
        <v>0</v>
      </c>
      <c r="BR5" s="248">
        <f>別紙1!A112</f>
        <v>0</v>
      </c>
      <c r="BS5" s="243">
        <f>別紙1!A119</f>
        <v>0</v>
      </c>
      <c r="BT5" s="243">
        <f>別紙1!A122</f>
        <v>0</v>
      </c>
      <c r="BU5" s="254"/>
      <c r="BV5" s="243" t="str">
        <f>別添1空き家の現状!G5</f>
        <v>3.売却用</v>
      </c>
      <c r="BW5" s="243">
        <f>別添1空き家の現状!G7</f>
        <v>2018</v>
      </c>
      <c r="BX5" s="243">
        <f>別添1空き家の現状!J7</f>
        <v>3</v>
      </c>
      <c r="BY5" s="249" t="str">
        <f>別添1空き家の現状!M7</f>
        <v>1年4ヶ月</v>
      </c>
      <c r="BZ5" s="239" t="str">
        <f>別添1空き家の現状!G9</f>
        <v>1.水道契約がないことの証明書</v>
      </c>
      <c r="CA5" s="243">
        <f>別添1空き家の現状!D15</f>
        <v>1964</v>
      </c>
      <c r="CB5" s="243">
        <f>別添1空き家の現状!G15</f>
        <v>10</v>
      </c>
      <c r="CC5" s="243">
        <f>別添1空き家の現状!D17</f>
        <v>230</v>
      </c>
      <c r="CD5" s="243">
        <f>別添1空き家の現状!L17</f>
        <v>2</v>
      </c>
      <c r="CE5" s="243">
        <f>別添1空き家の現状!N17</f>
        <v>0</v>
      </c>
      <c r="CF5" s="243" t="str">
        <f>別添1空き家の現状!$H20</f>
        <v>○</v>
      </c>
      <c r="CG5" s="243" t="str">
        <f>別添1空き家の現状!$J20</f>
        <v>住居専用</v>
      </c>
      <c r="CH5" s="243">
        <f>別添1空き家の現状!$L20</f>
        <v>150</v>
      </c>
      <c r="CI5" s="243">
        <f>別添1空き家の現状!H21</f>
        <v>0</v>
      </c>
      <c r="CJ5" s="243">
        <f>別添1空き家の現状!$J21</f>
        <v>0</v>
      </c>
      <c r="CK5" s="243">
        <f>別添1空き家の現状!$L21</f>
        <v>0</v>
      </c>
      <c r="CL5" s="243">
        <f>別添1空き家の現状!H22</f>
        <v>0</v>
      </c>
      <c r="CM5" s="243">
        <f>別添1空き家の現状!$J22</f>
        <v>0</v>
      </c>
      <c r="CN5" s="243">
        <f>別添1空き家の現状!$L22</f>
        <v>0</v>
      </c>
      <c r="CO5" s="243">
        <f>別添1空き家の現状!H23</f>
        <v>0</v>
      </c>
      <c r="CP5" s="243">
        <f>別添1空き家の現状!$J23</f>
        <v>0</v>
      </c>
      <c r="CQ5" s="243">
        <f>別添1空き家の現状!$L23</f>
        <v>0</v>
      </c>
      <c r="CR5" s="243">
        <f>別添1空き家の現状!H24</f>
        <v>0</v>
      </c>
      <c r="CS5" s="243">
        <f>別添1空き家の現状!$J24</f>
        <v>0</v>
      </c>
      <c r="CT5" s="243">
        <f>別添1空き家の現状!$L24</f>
        <v>0</v>
      </c>
      <c r="CU5" s="243">
        <f>別添1空き家の現状!H25</f>
        <v>0</v>
      </c>
      <c r="CV5" s="243">
        <f>別添1空き家の現状!$J25</f>
        <v>0</v>
      </c>
      <c r="CW5" s="243">
        <f>別添1空き家の現状!$L25</f>
        <v>0</v>
      </c>
      <c r="CX5" s="243">
        <f>別添1空き家の現状!H26</f>
        <v>0</v>
      </c>
      <c r="CY5" s="243">
        <f>別添1空き家の現状!$J26</f>
        <v>0</v>
      </c>
      <c r="CZ5" s="243">
        <f>別添1空き家の現状!$L26</f>
        <v>0</v>
      </c>
      <c r="DA5" s="243" t="str">
        <f>別添1空き家の現状!H27</f>
        <v>○</v>
      </c>
      <c r="DB5" s="243" t="str">
        <f>別添1空き家の現状!$J27</f>
        <v>縁側カフェ</v>
      </c>
      <c r="DC5" s="243">
        <f>別添1空き家の現状!$L27</f>
        <v>80</v>
      </c>
      <c r="DD5" s="243">
        <f>別添1空き家の現状!L28</f>
        <v>230</v>
      </c>
      <c r="DE5" s="250" t="str">
        <f>別添1空き家の現状!C32</f>
        <v>○</v>
      </c>
      <c r="DF5" s="250" t="str">
        <f>別添1空き家の現状!C33</f>
        <v>○</v>
      </c>
      <c r="DG5" s="250">
        <f>別添1空き家の現状!C34</f>
        <v>0</v>
      </c>
      <c r="DH5" s="250" t="str">
        <f>別添1空き家の現状!C35</f>
        <v>○</v>
      </c>
      <c r="DI5" s="256"/>
      <c r="DJ5" s="243">
        <f>別添２空き家の利活用計画!D6</f>
        <v>2025</v>
      </c>
      <c r="DK5" s="243">
        <f>別添２空き家の利活用計画!G6</f>
        <v>1</v>
      </c>
      <c r="DL5" s="239" t="str">
        <f>別添２空き家の利活用計画!M6</f>
        <v>増築</v>
      </c>
      <c r="DM5" s="243">
        <f>別添２空き家の利活用計画!D8</f>
        <v>270</v>
      </c>
      <c r="DN5" s="243">
        <f>別添２空き家の利活用計画!D9</f>
        <v>40</v>
      </c>
      <c r="DO5" s="243">
        <f>別添２空き家の利活用計画!L8</f>
        <v>2</v>
      </c>
      <c r="DP5" s="243">
        <f>別添２空き家の利活用計画!N8</f>
        <v>0</v>
      </c>
      <c r="DQ5" s="243" t="str">
        <f>別添２空き家の利活用計画!F11</f>
        <v>古民家カフェ兼民宿</v>
      </c>
      <c r="DR5" s="243" t="str">
        <f>別添２空き家の利活用計画!$J16</f>
        <v>○</v>
      </c>
      <c r="DS5" s="243" t="str">
        <f>別添２空き家の利活用計画!$L16</f>
        <v>住居専用</v>
      </c>
      <c r="DT5" s="243">
        <f>別添２空き家の利活用計画!$N16</f>
        <v>80</v>
      </c>
      <c r="DU5" s="243">
        <f>別添２空き家の利活用計画!$J17</f>
        <v>0</v>
      </c>
      <c r="DV5" s="243">
        <f>別添２空き家の利活用計画!$L17</f>
        <v>0</v>
      </c>
      <c r="DW5" s="243">
        <f>別添２空き家の利活用計画!$N17</f>
        <v>0</v>
      </c>
      <c r="DX5" s="243">
        <f>別添２空き家の利活用計画!$J18</f>
        <v>0</v>
      </c>
      <c r="DY5" s="243">
        <f>別添２空き家の利活用計画!$L18</f>
        <v>0</v>
      </c>
      <c r="DZ5" s="243">
        <f>別添２空き家の利活用計画!$N18</f>
        <v>0</v>
      </c>
      <c r="EA5" s="243" t="str">
        <f>別添２空き家の利活用計画!$J19</f>
        <v>○</v>
      </c>
      <c r="EB5" s="243" t="str">
        <f>別添２空き家の利活用計画!$L19</f>
        <v>民宿</v>
      </c>
      <c r="EC5" s="243">
        <f>別添２空き家の利活用計画!$N19</f>
        <v>150</v>
      </c>
      <c r="ED5" s="243">
        <f>別添２空き家の利活用計画!$J20</f>
        <v>0</v>
      </c>
      <c r="EE5" s="243">
        <f>別添２空き家の利活用計画!$L20</f>
        <v>0</v>
      </c>
      <c r="EF5" s="243">
        <f>別添２空き家の利活用計画!$N20</f>
        <v>0</v>
      </c>
      <c r="EG5" s="243">
        <f>別添２空き家の利活用計画!$J21</f>
        <v>0</v>
      </c>
      <c r="EH5" s="243">
        <f>別添２空き家の利活用計画!$L21</f>
        <v>0</v>
      </c>
      <c r="EI5" s="243">
        <f>別添２空き家の利活用計画!$N21</f>
        <v>0</v>
      </c>
      <c r="EJ5" s="243" t="str">
        <f>別添２空き家の利活用計画!$J22</f>
        <v>○</v>
      </c>
      <c r="EK5" s="243" t="str">
        <f>別添２空き家の利活用計画!$L22</f>
        <v>カフェ</v>
      </c>
      <c r="EL5" s="243">
        <f>別添２空き家の利活用計画!$N22</f>
        <v>40</v>
      </c>
      <c r="EM5" s="243">
        <f>別添２空き家の利活用計画!AZ30</f>
        <v>0</v>
      </c>
      <c r="EN5" s="260"/>
      <c r="EO5" s="243" t="str">
        <f>別添3導入設備等計画!C13</f>
        <v>吹付け硬質ウレタンフォームＡ</v>
      </c>
      <c r="EP5" s="243" t="str">
        <f>別添3導入設備等計画!C16</f>
        <v>グラスウール断熱材 24K</v>
      </c>
      <c r="EQ5" s="243" t="str">
        <f>別添3導入設備等計画!C23</f>
        <v>LowE6+A12+FL5</v>
      </c>
      <c r="ER5" s="243" t="str">
        <f>別添3導入設備等計画!B30</f>
        <v>木製ブラインド</v>
      </c>
      <c r="ES5" s="243" t="str">
        <f>別添3導入設備等計画!D40</f>
        <v>LED照度検知機能付</v>
      </c>
      <c r="ET5" s="243" t="str">
        <f>別添3導入設備等計画!C53</f>
        <v>XRAS-XJ36</v>
      </c>
      <c r="EU5" s="243" t="str">
        <f>別添3導入設備等計画!C60</f>
        <v>VD18ZFVC5-HM</v>
      </c>
      <c r="EV5" s="243">
        <f>別添3導入設備等計画!C69</f>
        <v>0</v>
      </c>
      <c r="EW5" s="256"/>
      <c r="EX5" s="250" t="str">
        <f>別添4省エネ計算結果!C7</f>
        <v>A</v>
      </c>
      <c r="EY5" s="250">
        <f>別添4省エネ計算結果!G7</f>
        <v>6</v>
      </c>
      <c r="EZ5" s="243">
        <f>別添4省エネ計算結果!E11</f>
        <v>470</v>
      </c>
      <c r="FA5" s="243">
        <f>別添4省エネ計算結果!E12</f>
        <v>206</v>
      </c>
      <c r="FB5" s="251">
        <f>別添4省エネ計算結果!G11</f>
        <v>0.44</v>
      </c>
      <c r="FC5" s="250" t="str">
        <f>別添4省エネ計算結果!$C23</f>
        <v>○</v>
      </c>
      <c r="FD5" s="245">
        <f>別添4省エネ計算結果!$D23</f>
        <v>590.69000000000005</v>
      </c>
      <c r="FE5" s="245">
        <f>別添4省エネ計算結果!$E23</f>
        <v>34.200951000000003</v>
      </c>
      <c r="FF5" s="245">
        <f>別添4省エネ計算結果!$F23</f>
        <v>297.32</v>
      </c>
      <c r="FG5" s="252">
        <f>別添4省エネ計算結果!$G23</f>
        <v>17.214828000000001</v>
      </c>
      <c r="FH5" s="251">
        <f>別添4省エネ計算結果!$H23</f>
        <v>0.50334354737679654</v>
      </c>
      <c r="FI5" s="245">
        <f>別添4省エネ計算結果!$I23</f>
        <v>16.986123000000003</v>
      </c>
      <c r="FJ5" s="250" t="str">
        <f>別添4省エネ計算結果!$C24</f>
        <v>○</v>
      </c>
      <c r="FK5" s="245">
        <f>別添4省エネ計算結果!$D24</f>
        <v>40.11</v>
      </c>
      <c r="FL5" s="245">
        <f>別添4省エネ計算結果!$E24</f>
        <v>2.3223690000000001</v>
      </c>
      <c r="FM5" s="245">
        <f>別添4省エネ計算結果!$F24</f>
        <v>10.31</v>
      </c>
      <c r="FN5" s="252">
        <f>別添4省エネ計算結果!$G24</f>
        <v>0.59694900000000006</v>
      </c>
      <c r="FO5" s="251">
        <f>別添4省エネ計算結果!$H24</f>
        <v>0.25704313138868112</v>
      </c>
      <c r="FP5" s="245">
        <f>別添4省エネ計算結果!$I24</f>
        <v>1.7254200000000002</v>
      </c>
      <c r="FQ5" s="250">
        <f>別添4省エネ計算結果!$C25</f>
        <v>0</v>
      </c>
      <c r="FR5" s="245">
        <f>別添4省エネ計算結果!$D25</f>
        <v>351.06</v>
      </c>
      <c r="FS5" s="245">
        <f>別添4省エネ計算結果!$E25</f>
        <v>20.326374000000001</v>
      </c>
      <c r="FT5" s="245">
        <f>別添4省エネ計算結果!$F25</f>
        <v>111.31</v>
      </c>
      <c r="FU5" s="252">
        <f>別添4省エネ計算結果!$G25</f>
        <v>6.4448490000000005</v>
      </c>
      <c r="FV5" s="251">
        <f>別添4省エネ計算結果!$H25</f>
        <v>0.31706830741183845</v>
      </c>
      <c r="FW5" s="245">
        <f>別添4省エネ計算結果!$I25</f>
        <v>13.881525</v>
      </c>
      <c r="FX5" s="250" t="str">
        <f>別添4省エネ計算結果!$C26</f>
        <v>○</v>
      </c>
      <c r="FY5" s="245">
        <f>別添4省エネ計算結果!$D26</f>
        <v>10.25</v>
      </c>
      <c r="FZ5" s="245">
        <f>別添4省エネ計算結果!$E26</f>
        <v>0.59347499999999997</v>
      </c>
      <c r="GA5" s="245">
        <f>別添4省エネ計算結果!$F26</f>
        <v>8.1300000000000008</v>
      </c>
      <c r="GB5" s="252">
        <f>別添4省エネ計算結果!$G26</f>
        <v>0.47072700000000006</v>
      </c>
      <c r="GC5" s="251">
        <f>別添4省エネ計算結果!$H26</f>
        <v>0.79317073170731711</v>
      </c>
      <c r="GD5" s="245">
        <f>別添4省エネ計算結果!$I26</f>
        <v>0.12274799999999991</v>
      </c>
      <c r="GE5" s="250">
        <f>別添4省エネ計算結果!$C29</f>
        <v>0</v>
      </c>
      <c r="GF5" s="245">
        <f>別添4省エネ計算結果!$D29</f>
        <v>230.7</v>
      </c>
      <c r="GG5" s="245">
        <f>別添4省エネ計算結果!$E29</f>
        <v>13.357529999999999</v>
      </c>
      <c r="GH5" s="245">
        <f>別添4省エネ計算結果!$F29</f>
        <v>230.7</v>
      </c>
      <c r="GI5" s="252">
        <f>別添4省エネ計算結果!$G29</f>
        <v>13.357529999999999</v>
      </c>
      <c r="GJ5" s="251">
        <f>別添4省エネ計算結果!$H29</f>
        <v>1</v>
      </c>
      <c r="GK5" s="245">
        <f>別添4省エネ計算結果!$I29</f>
        <v>0</v>
      </c>
      <c r="GL5" s="245">
        <f>別添4省エネ計算結果!$D30</f>
        <v>1222.8100000000002</v>
      </c>
      <c r="GM5" s="245">
        <f>別添4省エネ計算結果!$E30</f>
        <v>70.800699000000009</v>
      </c>
      <c r="GN5" s="245">
        <f>別添4省エネ計算結果!$F30</f>
        <v>657.77</v>
      </c>
      <c r="GO5" s="252">
        <f>別添4省エネ計算結果!$G30</f>
        <v>38.084882999999998</v>
      </c>
      <c r="GP5" s="251">
        <f>別添4省エネ計算結果!$H30</f>
        <v>0.53791676548278133</v>
      </c>
      <c r="GQ5" s="245">
        <f>別添4省エネ計算結果!$I30</f>
        <v>32.715816000000011</v>
      </c>
      <c r="GR5" s="245">
        <f>別添4省エネ計算結果!$D31</f>
        <v>992.11000000000013</v>
      </c>
      <c r="GS5" s="245">
        <f>別添4省エネ計算結果!$E31</f>
        <v>57.443169000000005</v>
      </c>
      <c r="GT5" s="245">
        <f>別添4省エネ計算結果!$F31</f>
        <v>427.07</v>
      </c>
      <c r="GU5" s="252">
        <f>別添4省エネ計算結果!$G31</f>
        <v>24.727353000000001</v>
      </c>
      <c r="GV5" s="251">
        <f>別添4省エネ計算結果!$H31</f>
        <v>0.4304663797361179</v>
      </c>
      <c r="GW5" s="245">
        <f>別添4省エネ計算結果!$I31</f>
        <v>32.715816000000004</v>
      </c>
      <c r="GX5" s="250" t="str">
        <f>別添4省エネ計算結果!D33</f>
        <v>あり</v>
      </c>
      <c r="GY5" s="243">
        <f>別添4省エネ計算結果!H33</f>
        <v>18.834291000000004</v>
      </c>
      <c r="GZ5" s="247">
        <f>別添4省エネ計算結果!H34</f>
        <v>0.50743311754153353</v>
      </c>
      <c r="HA5" s="265"/>
      <c r="HB5" s="244">
        <f>別紙2経費内訳!F8</f>
        <v>0</v>
      </c>
      <c r="HC5" s="244">
        <f>別紙2経費内訳!M8</f>
        <v>0</v>
      </c>
      <c r="HD5" s="244">
        <f>別紙2経費内訳!T8</f>
        <v>0</v>
      </c>
      <c r="HE5" s="244">
        <f>別紙2経費内訳!AA8</f>
        <v>0</v>
      </c>
      <c r="HF5" s="244" t="str">
        <f>別紙2経費内訳!F14</f>
        <v>-</v>
      </c>
      <c r="HG5" s="244">
        <f>別紙2経費内訳!M14</f>
        <v>0</v>
      </c>
      <c r="HH5" s="244">
        <f>別紙2経費内訳!T14</f>
        <v>0</v>
      </c>
      <c r="HI5" s="244">
        <f>別紙2経費内訳!AA14</f>
        <v>0</v>
      </c>
      <c r="HJ5" s="243">
        <f>別紙2経費内訳!B34</f>
        <v>0</v>
      </c>
      <c r="HK5" s="243">
        <f>別紙2経費内訳!R34</f>
        <v>0</v>
      </c>
      <c r="HL5" s="244">
        <f>別紙2経費内訳!T34</f>
        <v>0</v>
      </c>
      <c r="HM5" s="244">
        <f>別紙2経費内訳!X34</f>
        <v>0</v>
      </c>
      <c r="HN5" s="243">
        <f>別紙2経費内訳!AB34</f>
        <v>0</v>
      </c>
    </row>
  </sheetData>
  <sheetProtection algorithmName="SHA-512" hashValue="4GMB5TUahliXq++OGFZyFJK3B29CWfk2eBdCltFTM7t43K4s68P5EWyjjlc5knZ0xKcy9EASk7j8O4g5d1XHHQ==" saltValue="ozcLNr0DwGOJmNY0YzLLXg==" spinCount="100000" sheet="1" objects="1" scenarios="1"/>
  <phoneticPr fontId="14"/>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I36"/>
  <sheetViews>
    <sheetView zoomScale="140" zoomScaleNormal="140" workbookViewId="0">
      <selection activeCell="B9" sqref="B9"/>
    </sheetView>
  </sheetViews>
  <sheetFormatPr defaultColWidth="13" defaultRowHeight="12"/>
  <cols>
    <col min="1" max="1" width="2.875" style="35" customWidth="1"/>
    <col min="2" max="2" width="27" style="35" bestFit="1" customWidth="1"/>
    <col min="3" max="3" width="5.875" style="35" bestFit="1" customWidth="1"/>
    <col min="4" max="4" width="6.125" style="35" bestFit="1" customWidth="1"/>
    <col min="5" max="5" width="10.625" style="35" bestFit="1" customWidth="1"/>
    <col min="6" max="6" width="7.375" style="35" customWidth="1"/>
    <col min="7" max="7" width="9.375" style="35" customWidth="1"/>
    <col min="8" max="8" width="9" style="35" customWidth="1"/>
    <col min="9" max="9" width="8.5" style="35" customWidth="1"/>
    <col min="10" max="16384" width="13" style="35"/>
  </cols>
  <sheetData>
    <row r="2" spans="2:9">
      <c r="B2" s="36"/>
      <c r="C2" s="42"/>
      <c r="D2" s="42"/>
      <c r="E2" s="43"/>
      <c r="F2" s="644" t="s">
        <v>57</v>
      </c>
      <c r="G2" s="644"/>
      <c r="H2" s="644" t="s">
        <v>58</v>
      </c>
      <c r="I2" s="644"/>
    </row>
    <row r="3" spans="2:9">
      <c r="B3" s="36" t="s">
        <v>102</v>
      </c>
      <c r="C3" s="42"/>
      <c r="D3" s="42"/>
      <c r="E3" s="43"/>
      <c r="F3" s="644" t="s">
        <v>59</v>
      </c>
      <c r="G3" s="644"/>
      <c r="H3" s="644" t="s">
        <v>60</v>
      </c>
      <c r="I3" s="644"/>
    </row>
    <row r="4" spans="2:9" ht="13.5" customHeight="1">
      <c r="B4" s="36" t="s">
        <v>61</v>
      </c>
      <c r="C4" s="37">
        <v>2.6192466666666667</v>
      </c>
      <c r="D4" s="36" t="s">
        <v>62</v>
      </c>
      <c r="E4" s="36" t="s">
        <v>63</v>
      </c>
      <c r="F4" s="36">
        <v>38.200000000000003</v>
      </c>
      <c r="G4" s="36" t="s">
        <v>64</v>
      </c>
      <c r="H4" s="36">
        <v>1.8700000000000001E-2</v>
      </c>
      <c r="I4" s="36" t="s">
        <v>65</v>
      </c>
    </row>
    <row r="5" spans="2:9">
      <c r="B5" s="36" t="s">
        <v>66</v>
      </c>
      <c r="C5" s="37">
        <v>2.3815733333333333</v>
      </c>
      <c r="D5" s="36" t="s">
        <v>62</v>
      </c>
      <c r="E5" s="36" t="s">
        <v>63</v>
      </c>
      <c r="F5" s="36">
        <v>35.299999999999997</v>
      </c>
      <c r="G5" s="36" t="s">
        <v>64</v>
      </c>
      <c r="H5" s="36">
        <v>1.84E-2</v>
      </c>
      <c r="I5" s="36" t="s">
        <v>65</v>
      </c>
    </row>
    <row r="6" spans="2:9">
      <c r="B6" s="36" t="s">
        <v>67</v>
      </c>
      <c r="C6" s="37">
        <v>2.3216600000000001</v>
      </c>
      <c r="D6" s="36" t="s">
        <v>62</v>
      </c>
      <c r="E6" s="36" t="s">
        <v>63</v>
      </c>
      <c r="F6" s="36">
        <v>34.6</v>
      </c>
      <c r="G6" s="36" t="s">
        <v>64</v>
      </c>
      <c r="H6" s="36">
        <v>1.83E-2</v>
      </c>
      <c r="I6" s="36" t="s">
        <v>65</v>
      </c>
    </row>
    <row r="7" spans="2:9">
      <c r="B7" s="36" t="s">
        <v>68</v>
      </c>
      <c r="C7" s="37">
        <v>2.2422400000000002</v>
      </c>
      <c r="D7" s="36" t="s">
        <v>62</v>
      </c>
      <c r="E7" s="36" t="s">
        <v>63</v>
      </c>
      <c r="F7" s="36">
        <v>33.6</v>
      </c>
      <c r="G7" s="36" t="s">
        <v>64</v>
      </c>
      <c r="H7" s="36">
        <v>1.8200000000000001E-2</v>
      </c>
      <c r="I7" s="36" t="s">
        <v>65</v>
      </c>
    </row>
    <row r="8" spans="2:9">
      <c r="B8" s="36" t="s">
        <v>69</v>
      </c>
      <c r="C8" s="37">
        <v>2.4894833333333337</v>
      </c>
      <c r="D8" s="36" t="s">
        <v>62</v>
      </c>
      <c r="E8" s="36" t="s">
        <v>63</v>
      </c>
      <c r="F8" s="36">
        <v>36.700000000000003</v>
      </c>
      <c r="G8" s="36" t="s">
        <v>64</v>
      </c>
      <c r="H8" s="36">
        <v>1.8499999999999999E-2</v>
      </c>
      <c r="I8" s="36" t="s">
        <v>65</v>
      </c>
    </row>
    <row r="9" spans="2:9">
      <c r="B9" s="36" t="s">
        <v>70</v>
      </c>
      <c r="C9" s="37">
        <v>2.5849633333333339</v>
      </c>
      <c r="D9" s="36" t="s">
        <v>62</v>
      </c>
      <c r="E9" s="36" t="s">
        <v>63</v>
      </c>
      <c r="F9" s="36">
        <v>37.700000000000003</v>
      </c>
      <c r="G9" s="36" t="s">
        <v>64</v>
      </c>
      <c r="H9" s="36">
        <v>1.8700000000000001E-2</v>
      </c>
      <c r="I9" s="36" t="s">
        <v>65</v>
      </c>
    </row>
    <row r="10" spans="2:9">
      <c r="B10" s="36" t="s">
        <v>71</v>
      </c>
      <c r="C10" s="37">
        <v>2.7096300000000002</v>
      </c>
      <c r="D10" s="36" t="s">
        <v>62</v>
      </c>
      <c r="E10" s="36" t="s">
        <v>63</v>
      </c>
      <c r="F10" s="36">
        <v>39.1</v>
      </c>
      <c r="G10" s="36" t="s">
        <v>64</v>
      </c>
      <c r="H10" s="36">
        <v>1.89E-2</v>
      </c>
      <c r="I10" s="36" t="s">
        <v>65</v>
      </c>
    </row>
    <row r="11" spans="2:9">
      <c r="B11" s="36" t="s">
        <v>72</v>
      </c>
      <c r="C11" s="37">
        <v>2.9958499999999995</v>
      </c>
      <c r="D11" s="36" t="s">
        <v>62</v>
      </c>
      <c r="E11" s="36" t="s">
        <v>63</v>
      </c>
      <c r="F11" s="36">
        <v>41.9</v>
      </c>
      <c r="G11" s="36" t="s">
        <v>64</v>
      </c>
      <c r="H11" s="36">
        <v>1.95E-2</v>
      </c>
      <c r="I11" s="36" t="s">
        <v>65</v>
      </c>
    </row>
    <row r="12" spans="2:9">
      <c r="B12" s="36" t="s">
        <v>73</v>
      </c>
      <c r="C12" s="37">
        <v>3.1193066666666667</v>
      </c>
      <c r="D12" s="36" t="s">
        <v>74</v>
      </c>
      <c r="E12" s="36" t="s">
        <v>75</v>
      </c>
      <c r="F12" s="36">
        <v>40.9</v>
      </c>
      <c r="G12" s="36" t="s">
        <v>76</v>
      </c>
      <c r="H12" s="36">
        <v>2.0799999999999999E-2</v>
      </c>
      <c r="I12" s="36" t="s">
        <v>65</v>
      </c>
    </row>
    <row r="13" spans="2:9">
      <c r="B13" s="36" t="s">
        <v>77</v>
      </c>
      <c r="C13" s="37">
        <v>2.7846866666666661</v>
      </c>
      <c r="D13" s="36" t="s">
        <v>74</v>
      </c>
      <c r="E13" s="36" t="s">
        <v>75</v>
      </c>
      <c r="F13" s="36">
        <v>29.9</v>
      </c>
      <c r="G13" s="36" t="s">
        <v>76</v>
      </c>
      <c r="H13" s="36">
        <v>2.5399999999999999E-2</v>
      </c>
      <c r="I13" s="36" t="s">
        <v>65</v>
      </c>
    </row>
    <row r="14" spans="2:9">
      <c r="B14" s="36" t="s">
        <v>78</v>
      </c>
      <c r="C14" s="37">
        <v>2.9988933333333332</v>
      </c>
      <c r="D14" s="36" t="s">
        <v>74</v>
      </c>
      <c r="E14" s="36" t="s">
        <v>75</v>
      </c>
      <c r="F14" s="36">
        <v>50.8</v>
      </c>
      <c r="G14" s="36" t="s">
        <v>76</v>
      </c>
      <c r="H14" s="36">
        <v>1.61E-2</v>
      </c>
      <c r="I14" s="36" t="s">
        <v>65</v>
      </c>
    </row>
    <row r="15" spans="2:9">
      <c r="B15" s="36" t="s">
        <v>79</v>
      </c>
      <c r="C15" s="37">
        <v>2.3377933333333334</v>
      </c>
      <c r="D15" s="36" t="s">
        <v>80</v>
      </c>
      <c r="E15" s="36" t="s">
        <v>81</v>
      </c>
      <c r="F15" s="36">
        <v>44.9</v>
      </c>
      <c r="G15" s="36" t="s">
        <v>82</v>
      </c>
      <c r="H15" s="36">
        <v>1.4200000000000001E-2</v>
      </c>
      <c r="I15" s="36" t="s">
        <v>65</v>
      </c>
    </row>
    <row r="16" spans="2:9">
      <c r="B16" s="36" t="s">
        <v>83</v>
      </c>
      <c r="C16" s="37">
        <v>2.7027000000000001</v>
      </c>
      <c r="D16" s="36" t="s">
        <v>74</v>
      </c>
      <c r="E16" s="36" t="s">
        <v>75</v>
      </c>
      <c r="F16" s="36">
        <v>54.6</v>
      </c>
      <c r="G16" s="36" t="s">
        <v>76</v>
      </c>
      <c r="H16" s="36">
        <v>1.35E-2</v>
      </c>
      <c r="I16" s="36" t="s">
        <v>65</v>
      </c>
    </row>
    <row r="17" spans="2:9">
      <c r="B17" s="36" t="s">
        <v>84</v>
      </c>
      <c r="C17" s="37">
        <v>2.21705</v>
      </c>
      <c r="D17" s="36" t="s">
        <v>80</v>
      </c>
      <c r="E17" s="36" t="s">
        <v>81</v>
      </c>
      <c r="F17" s="36">
        <v>43.5</v>
      </c>
      <c r="G17" s="36" t="s">
        <v>82</v>
      </c>
      <c r="H17" s="36">
        <v>1.3899999999999999E-2</v>
      </c>
      <c r="I17" s="36" t="s">
        <v>65</v>
      </c>
    </row>
    <row r="18" spans="2:9">
      <c r="B18" s="36" t="s">
        <v>85</v>
      </c>
      <c r="C18" s="37">
        <v>2.6051666666666669</v>
      </c>
      <c r="D18" s="36" t="s">
        <v>74</v>
      </c>
      <c r="E18" s="36" t="s">
        <v>75</v>
      </c>
      <c r="F18" s="36">
        <v>29</v>
      </c>
      <c r="G18" s="36" t="s">
        <v>76</v>
      </c>
      <c r="H18" s="36">
        <v>2.4500000000000001E-2</v>
      </c>
      <c r="I18" s="36" t="s">
        <v>65</v>
      </c>
    </row>
    <row r="19" spans="2:9">
      <c r="B19" s="36" t="s">
        <v>86</v>
      </c>
      <c r="C19" s="37">
        <v>2.3275633333333334</v>
      </c>
      <c r="D19" s="36" t="s">
        <v>74</v>
      </c>
      <c r="E19" s="36" t="s">
        <v>75</v>
      </c>
      <c r="F19" s="36">
        <v>25.7</v>
      </c>
      <c r="G19" s="36" t="s">
        <v>76</v>
      </c>
      <c r="H19" s="36">
        <v>2.47E-2</v>
      </c>
      <c r="I19" s="36" t="s">
        <v>65</v>
      </c>
    </row>
    <row r="20" spans="2:9">
      <c r="B20" s="36" t="s">
        <v>87</v>
      </c>
      <c r="C20" s="37">
        <v>2.5151499999999998</v>
      </c>
      <c r="D20" s="36" t="s">
        <v>74</v>
      </c>
      <c r="E20" s="36" t="s">
        <v>75</v>
      </c>
      <c r="F20" s="36">
        <v>26.9</v>
      </c>
      <c r="G20" s="36" t="s">
        <v>76</v>
      </c>
      <c r="H20" s="36">
        <v>2.5499999999999998E-2</v>
      </c>
      <c r="I20" s="36" t="s">
        <v>65</v>
      </c>
    </row>
    <row r="21" spans="2:9">
      <c r="B21" s="36" t="s">
        <v>88</v>
      </c>
      <c r="C21" s="37">
        <v>3.1693199999999995</v>
      </c>
      <c r="D21" s="36" t="s">
        <v>74</v>
      </c>
      <c r="E21" s="36" t="s">
        <v>75</v>
      </c>
      <c r="F21" s="36">
        <v>29.4</v>
      </c>
      <c r="G21" s="36" t="s">
        <v>76</v>
      </c>
      <c r="H21" s="36">
        <v>2.9399999999999999E-2</v>
      </c>
      <c r="I21" s="36" t="s">
        <v>65</v>
      </c>
    </row>
    <row r="22" spans="2:9">
      <c r="B22" s="36" t="s">
        <v>89</v>
      </c>
      <c r="C22" s="37">
        <v>2.8584233333333326</v>
      </c>
      <c r="D22" s="36" t="s">
        <v>74</v>
      </c>
      <c r="E22" s="36" t="s">
        <v>75</v>
      </c>
      <c r="F22" s="36">
        <v>37.299999999999997</v>
      </c>
      <c r="G22" s="36" t="s">
        <v>76</v>
      </c>
      <c r="H22" s="36">
        <v>2.0899999999999998E-2</v>
      </c>
      <c r="I22" s="36" t="s">
        <v>65</v>
      </c>
    </row>
    <row r="23" spans="2:9">
      <c r="B23" s="36" t="s">
        <v>90</v>
      </c>
      <c r="C23" s="37">
        <v>0.85103333333333342</v>
      </c>
      <c r="D23" s="36" t="s">
        <v>80</v>
      </c>
      <c r="E23" s="36" t="s">
        <v>81</v>
      </c>
      <c r="F23" s="36">
        <v>21.1</v>
      </c>
      <c r="G23" s="36" t="s">
        <v>82</v>
      </c>
      <c r="H23" s="36">
        <v>1.0999999999999999E-2</v>
      </c>
      <c r="I23" s="36" t="s">
        <v>65</v>
      </c>
    </row>
    <row r="24" spans="2:9">
      <c r="B24" s="36" t="s">
        <v>91</v>
      </c>
      <c r="C24" s="37">
        <v>0.32883766666666664</v>
      </c>
      <c r="D24" s="36" t="s">
        <v>80</v>
      </c>
      <c r="E24" s="36" t="s">
        <v>81</v>
      </c>
      <c r="F24" s="36">
        <v>3.41</v>
      </c>
      <c r="G24" s="36" t="s">
        <v>82</v>
      </c>
      <c r="H24" s="36">
        <v>2.63E-2</v>
      </c>
      <c r="I24" s="36" t="s">
        <v>65</v>
      </c>
    </row>
    <row r="25" spans="2:9">
      <c r="B25" s="36" t="s">
        <v>92</v>
      </c>
      <c r="C25" s="37">
        <v>1.1841279999999998</v>
      </c>
      <c r="D25" s="36" t="s">
        <v>80</v>
      </c>
      <c r="E25" s="36" t="s">
        <v>81</v>
      </c>
      <c r="F25" s="36">
        <v>8.41</v>
      </c>
      <c r="G25" s="36" t="s">
        <v>82</v>
      </c>
      <c r="H25" s="36">
        <v>3.8399999999999997E-2</v>
      </c>
      <c r="I25" s="36" t="s">
        <v>65</v>
      </c>
    </row>
    <row r="26" spans="2:9">
      <c r="B26" s="36" t="s">
        <v>93</v>
      </c>
      <c r="C26" s="37">
        <f>F26*H26*44/12</f>
        <v>2.2340266666666664</v>
      </c>
      <c r="D26" s="36" t="s">
        <v>80</v>
      </c>
      <c r="E26" s="36" t="s">
        <v>81</v>
      </c>
      <c r="F26" s="38">
        <v>44.8</v>
      </c>
      <c r="G26" s="36" t="s">
        <v>82</v>
      </c>
      <c r="H26" s="36">
        <v>1.3599999999999999E-2</v>
      </c>
      <c r="I26" s="36" t="s">
        <v>65</v>
      </c>
    </row>
    <row r="27" spans="2:9">
      <c r="B27" s="36"/>
      <c r="C27" s="36"/>
      <c r="D27" s="36"/>
      <c r="E27" s="36"/>
      <c r="F27" s="36"/>
      <c r="G27" s="36"/>
      <c r="H27" s="36"/>
      <c r="I27" s="36"/>
    </row>
    <row r="28" spans="2:9">
      <c r="B28" s="36" t="s">
        <v>94</v>
      </c>
      <c r="C28" s="36">
        <v>0.06</v>
      </c>
      <c r="D28" s="36" t="s">
        <v>95</v>
      </c>
      <c r="E28" s="36" t="s">
        <v>96</v>
      </c>
      <c r="F28" s="36"/>
      <c r="G28" s="36"/>
      <c r="H28" s="36"/>
      <c r="I28" s="36"/>
    </row>
    <row r="29" spans="2:9">
      <c r="B29" s="36" t="s">
        <v>97</v>
      </c>
      <c r="C29" s="36">
        <v>5.7000000000000002E-2</v>
      </c>
      <c r="D29" s="36" t="s">
        <v>95</v>
      </c>
      <c r="E29" s="36" t="s">
        <v>96</v>
      </c>
      <c r="F29" s="36"/>
      <c r="G29" s="36"/>
      <c r="H29" s="36"/>
      <c r="I29" s="36"/>
    </row>
    <row r="30" spans="2:9">
      <c r="B30" s="36" t="s">
        <v>98</v>
      </c>
      <c r="C30" s="36">
        <v>5.7000000000000002E-2</v>
      </c>
      <c r="D30" s="36" t="s">
        <v>95</v>
      </c>
      <c r="E30" s="36" t="s">
        <v>96</v>
      </c>
      <c r="F30" s="36"/>
      <c r="G30" s="36"/>
      <c r="H30" s="36"/>
      <c r="I30" s="36"/>
    </row>
    <row r="31" spans="2:9">
      <c r="B31" s="36" t="s">
        <v>99</v>
      </c>
      <c r="C31" s="36">
        <v>5.7000000000000002E-2</v>
      </c>
      <c r="D31" s="36" t="s">
        <v>95</v>
      </c>
      <c r="E31" s="36" t="s">
        <v>96</v>
      </c>
      <c r="F31" s="36"/>
      <c r="G31" s="36"/>
      <c r="H31" s="36"/>
      <c r="I31" s="36"/>
    </row>
    <row r="32" spans="2:9">
      <c r="B32" s="36" t="s">
        <v>43</v>
      </c>
      <c r="C32" s="39">
        <v>0.57899999999999996</v>
      </c>
      <c r="D32" s="36" t="s">
        <v>100</v>
      </c>
      <c r="E32" s="36" t="s">
        <v>101</v>
      </c>
      <c r="F32" s="36"/>
      <c r="G32" s="36"/>
      <c r="H32" s="36"/>
      <c r="I32" s="36"/>
    </row>
    <row r="33" spans="2:9">
      <c r="B33" s="36"/>
      <c r="C33" s="40"/>
      <c r="D33" s="36"/>
      <c r="E33" s="36"/>
      <c r="F33" s="36"/>
      <c r="G33" s="36"/>
      <c r="H33" s="36"/>
      <c r="I33" s="36"/>
    </row>
    <row r="36" spans="2:9">
      <c r="C36" s="41"/>
    </row>
  </sheetData>
  <mergeCells count="4">
    <mergeCell ref="F2:G2"/>
    <mergeCell ref="H2:I2"/>
    <mergeCell ref="F3:G3"/>
    <mergeCell ref="H3:I3"/>
  </mergeCells>
  <phoneticPr fontId="2"/>
  <pageMargins left="0.75" right="0.75" top="1" bottom="1"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38"/>
  <sheetViews>
    <sheetView tabSelected="1" view="pageBreakPreview" topLeftCell="A16" zoomScale="140" zoomScaleNormal="140" zoomScaleSheetLayoutView="140" workbookViewId="0">
      <selection activeCell="A35" sqref="A35:J35"/>
    </sheetView>
  </sheetViews>
  <sheetFormatPr defaultColWidth="13" defaultRowHeight="15.75"/>
  <cols>
    <col min="1" max="1" width="6.125" style="76" customWidth="1"/>
    <col min="2" max="2" width="9.625" style="76" customWidth="1"/>
    <col min="3" max="3" width="9.125" style="76" customWidth="1"/>
    <col min="4" max="5" width="9" style="76" customWidth="1"/>
    <col min="6" max="6" width="9.5" style="76" customWidth="1"/>
    <col min="7" max="9" width="9" style="76" customWidth="1"/>
    <col min="10" max="10" width="7.625" style="76" customWidth="1"/>
    <col min="11" max="11" width="8.125" style="72" customWidth="1"/>
    <col min="12" max="16384" width="13" style="72"/>
  </cols>
  <sheetData>
    <row r="1" spans="1:11" ht="17.45" customHeight="1">
      <c r="A1" s="72" t="s">
        <v>280</v>
      </c>
      <c r="B1" s="72"/>
      <c r="C1" s="72"/>
      <c r="D1" s="72"/>
      <c r="E1" s="72"/>
      <c r="F1" s="72"/>
      <c r="G1" s="72"/>
      <c r="H1" s="72"/>
      <c r="I1" s="72"/>
      <c r="J1" s="72"/>
    </row>
    <row r="2" spans="1:11" ht="19.7" customHeight="1">
      <c r="A2" s="358" t="s">
        <v>643</v>
      </c>
      <c r="B2" s="358"/>
      <c r="C2" s="358"/>
      <c r="D2" s="358"/>
      <c r="E2" s="358"/>
      <c r="F2" s="358"/>
      <c r="G2" s="358"/>
      <c r="H2" s="358"/>
      <c r="I2" s="358"/>
      <c r="J2" s="358"/>
    </row>
    <row r="3" spans="1:11" ht="19.350000000000001" customHeight="1" thickBot="1">
      <c r="A3" s="359" t="s">
        <v>132</v>
      </c>
      <c r="B3" s="359"/>
      <c r="C3" s="359"/>
      <c r="D3" s="359"/>
      <c r="E3" s="359"/>
      <c r="F3" s="359"/>
      <c r="G3" s="359"/>
      <c r="H3" s="359"/>
      <c r="I3" s="359"/>
      <c r="J3" s="359"/>
    </row>
    <row r="4" spans="1:11" ht="24" customHeight="1" thickBot="1">
      <c r="A4" s="360" t="s">
        <v>27</v>
      </c>
      <c r="B4" s="361"/>
      <c r="C4" s="382" t="s">
        <v>609</v>
      </c>
      <c r="D4" s="383"/>
      <c r="E4" s="383"/>
      <c r="F4" s="383"/>
      <c r="G4" s="383"/>
      <c r="H4" s="383"/>
      <c r="I4" s="383"/>
      <c r="J4" s="384"/>
    </row>
    <row r="5" spans="1:11" ht="20.45" customHeight="1" thickBot="1">
      <c r="A5" s="360" t="s">
        <v>28</v>
      </c>
      <c r="B5" s="361"/>
      <c r="C5" s="332"/>
      <c r="D5" s="333"/>
      <c r="E5" s="333"/>
      <c r="F5" s="333"/>
      <c r="G5" s="333"/>
      <c r="H5" s="333"/>
      <c r="I5" s="333"/>
      <c r="J5" s="334"/>
      <c r="K5" s="72" t="s">
        <v>505</v>
      </c>
    </row>
    <row r="6" spans="1:11">
      <c r="A6" s="362" t="s">
        <v>124</v>
      </c>
      <c r="B6" s="363"/>
      <c r="C6" s="355" t="s">
        <v>111</v>
      </c>
      <c r="D6" s="356"/>
      <c r="E6" s="356"/>
      <c r="F6" s="356"/>
      <c r="G6" s="356"/>
      <c r="H6" s="356"/>
      <c r="I6" s="356"/>
      <c r="J6" s="357"/>
      <c r="K6" s="72" t="s">
        <v>372</v>
      </c>
    </row>
    <row r="7" spans="1:11">
      <c r="A7" s="364"/>
      <c r="B7" s="365"/>
      <c r="C7" s="330" t="s">
        <v>349</v>
      </c>
      <c r="D7" s="331"/>
      <c r="E7" s="330" t="s">
        <v>374</v>
      </c>
      <c r="F7" s="368"/>
      <c r="G7" s="368"/>
      <c r="H7" s="331"/>
      <c r="I7" s="330" t="s">
        <v>354</v>
      </c>
      <c r="J7" s="369"/>
      <c r="K7" s="72" t="s">
        <v>373</v>
      </c>
    </row>
    <row r="8" spans="1:11">
      <c r="A8" s="364"/>
      <c r="B8" s="365"/>
      <c r="C8" s="335"/>
      <c r="D8" s="336"/>
      <c r="E8" s="335"/>
      <c r="F8" s="337"/>
      <c r="G8" s="337"/>
      <c r="H8" s="336"/>
      <c r="I8" s="370"/>
      <c r="J8" s="371"/>
    </row>
    <row r="9" spans="1:11">
      <c r="A9" s="364"/>
      <c r="B9" s="365"/>
      <c r="C9" s="330" t="s">
        <v>31</v>
      </c>
      <c r="D9" s="331"/>
      <c r="E9" s="330" t="s">
        <v>32</v>
      </c>
      <c r="F9" s="331"/>
      <c r="G9" s="330" t="s">
        <v>33</v>
      </c>
      <c r="H9" s="331"/>
      <c r="I9" s="372"/>
      <c r="J9" s="373"/>
    </row>
    <row r="10" spans="1:11" ht="18.75">
      <c r="A10" s="364"/>
      <c r="B10" s="365"/>
      <c r="C10" s="335"/>
      <c r="D10" s="336"/>
      <c r="E10" s="338"/>
      <c r="F10" s="339"/>
      <c r="G10" s="340"/>
      <c r="H10" s="336"/>
      <c r="I10" s="374"/>
      <c r="J10" s="375"/>
      <c r="K10" s="204" t="s">
        <v>353</v>
      </c>
    </row>
    <row r="11" spans="1:11">
      <c r="A11" s="364"/>
      <c r="B11" s="365"/>
      <c r="C11" s="330" t="s">
        <v>30</v>
      </c>
      <c r="D11" s="368"/>
      <c r="E11" s="368"/>
      <c r="F11" s="368"/>
      <c r="G11" s="368"/>
      <c r="H11" s="368"/>
      <c r="I11" s="368"/>
      <c r="J11" s="369"/>
    </row>
    <row r="12" spans="1:11">
      <c r="A12" s="364"/>
      <c r="B12" s="365"/>
      <c r="C12" s="330" t="s">
        <v>350</v>
      </c>
      <c r="D12" s="331"/>
      <c r="E12" s="330" t="s">
        <v>374</v>
      </c>
      <c r="F12" s="368"/>
      <c r="G12" s="368"/>
      <c r="H12" s="331"/>
      <c r="I12" s="330" t="s">
        <v>354</v>
      </c>
      <c r="J12" s="369"/>
    </row>
    <row r="13" spans="1:11">
      <c r="A13" s="364"/>
      <c r="B13" s="365"/>
      <c r="C13" s="335"/>
      <c r="D13" s="336"/>
      <c r="E13" s="335"/>
      <c r="F13" s="337"/>
      <c r="G13" s="337"/>
      <c r="H13" s="336"/>
      <c r="I13" s="376"/>
      <c r="J13" s="377"/>
      <c r="K13" s="72" t="s">
        <v>375</v>
      </c>
    </row>
    <row r="14" spans="1:11">
      <c r="A14" s="364"/>
      <c r="B14" s="365"/>
      <c r="C14" s="330" t="s">
        <v>31</v>
      </c>
      <c r="D14" s="331"/>
      <c r="E14" s="330" t="s">
        <v>32</v>
      </c>
      <c r="F14" s="331"/>
      <c r="G14" s="330" t="s">
        <v>33</v>
      </c>
      <c r="H14" s="331"/>
      <c r="I14" s="378"/>
      <c r="J14" s="379"/>
    </row>
    <row r="15" spans="1:11" ht="19.5" thickBot="1">
      <c r="A15" s="366"/>
      <c r="B15" s="367"/>
      <c r="C15" s="344"/>
      <c r="D15" s="345"/>
      <c r="E15" s="346"/>
      <c r="F15" s="347"/>
      <c r="G15" s="348"/>
      <c r="H15" s="347"/>
      <c r="I15" s="380"/>
      <c r="J15" s="381"/>
    </row>
    <row r="16" spans="1:11">
      <c r="A16" s="349" t="s">
        <v>34</v>
      </c>
      <c r="B16" s="350"/>
      <c r="C16" s="73" t="s">
        <v>35</v>
      </c>
      <c r="D16" s="74"/>
      <c r="E16" s="74"/>
      <c r="F16" s="74"/>
      <c r="G16" s="74"/>
      <c r="H16" s="74"/>
      <c r="I16" s="74"/>
      <c r="J16" s="75"/>
    </row>
    <row r="17" spans="1:11">
      <c r="A17" s="351"/>
      <c r="B17" s="352"/>
      <c r="D17" s="77" t="s">
        <v>55</v>
      </c>
      <c r="E17" s="389"/>
      <c r="F17" s="389"/>
      <c r="G17" s="389"/>
      <c r="H17" s="389"/>
      <c r="I17" s="389"/>
      <c r="J17" s="390"/>
    </row>
    <row r="18" spans="1:11" ht="16.5" thickBot="1">
      <c r="A18" s="353"/>
      <c r="B18" s="354"/>
      <c r="C18" s="78"/>
      <c r="D18" s="79" t="s">
        <v>56</v>
      </c>
      <c r="E18" s="391"/>
      <c r="F18" s="391"/>
      <c r="G18" s="391"/>
      <c r="H18" s="391"/>
      <c r="I18" s="391"/>
      <c r="J18" s="392"/>
    </row>
    <row r="19" spans="1:11">
      <c r="A19" s="419" t="s">
        <v>36</v>
      </c>
      <c r="B19" s="363"/>
      <c r="C19" s="401" t="s">
        <v>37</v>
      </c>
      <c r="D19" s="363"/>
      <c r="E19" s="355" t="s">
        <v>38</v>
      </c>
      <c r="F19" s="356"/>
      <c r="G19" s="356"/>
      <c r="H19" s="356"/>
      <c r="I19" s="356"/>
      <c r="J19" s="357"/>
      <c r="K19" s="72" t="s">
        <v>376</v>
      </c>
    </row>
    <row r="20" spans="1:11">
      <c r="A20" s="364"/>
      <c r="B20" s="365"/>
      <c r="C20" s="402"/>
      <c r="D20" s="403"/>
      <c r="E20" s="80" t="s">
        <v>29</v>
      </c>
      <c r="F20" s="330" t="s">
        <v>39</v>
      </c>
      <c r="G20" s="331"/>
      <c r="H20" s="81" t="s">
        <v>103</v>
      </c>
      <c r="I20" s="330" t="s">
        <v>33</v>
      </c>
      <c r="J20" s="369"/>
    </row>
    <row r="21" spans="1:11">
      <c r="A21" s="364"/>
      <c r="B21" s="365"/>
      <c r="C21" s="385"/>
      <c r="D21" s="386"/>
      <c r="E21" s="397"/>
      <c r="F21" s="385"/>
      <c r="G21" s="386"/>
      <c r="H21" s="82"/>
      <c r="I21" s="385"/>
      <c r="J21" s="393"/>
    </row>
    <row r="22" spans="1:11">
      <c r="A22" s="364"/>
      <c r="B22" s="365"/>
      <c r="C22" s="387"/>
      <c r="D22" s="388"/>
      <c r="E22" s="400"/>
      <c r="F22" s="387"/>
      <c r="G22" s="388"/>
      <c r="H22" s="82"/>
      <c r="I22" s="387"/>
      <c r="J22" s="394"/>
    </row>
    <row r="23" spans="1:11">
      <c r="A23" s="364"/>
      <c r="B23" s="365"/>
      <c r="C23" s="385"/>
      <c r="D23" s="386"/>
      <c r="E23" s="397"/>
      <c r="F23" s="385"/>
      <c r="G23" s="386"/>
      <c r="H23" s="82"/>
      <c r="I23" s="385"/>
      <c r="J23" s="393"/>
    </row>
    <row r="24" spans="1:11">
      <c r="A24" s="364"/>
      <c r="B24" s="365"/>
      <c r="C24" s="387"/>
      <c r="D24" s="388"/>
      <c r="E24" s="400"/>
      <c r="F24" s="387"/>
      <c r="G24" s="388"/>
      <c r="H24" s="82"/>
      <c r="I24" s="387"/>
      <c r="J24" s="394"/>
    </row>
    <row r="25" spans="1:11">
      <c r="A25" s="364"/>
      <c r="B25" s="365"/>
      <c r="C25" s="385"/>
      <c r="D25" s="386"/>
      <c r="E25" s="397"/>
      <c r="F25" s="385"/>
      <c r="G25" s="386"/>
      <c r="H25" s="82"/>
      <c r="I25" s="385"/>
      <c r="J25" s="393"/>
    </row>
    <row r="26" spans="1:11">
      <c r="A26" s="364"/>
      <c r="B26" s="365"/>
      <c r="C26" s="387"/>
      <c r="D26" s="388"/>
      <c r="E26" s="400"/>
      <c r="F26" s="387"/>
      <c r="G26" s="388"/>
      <c r="H26" s="82"/>
      <c r="I26" s="387"/>
      <c r="J26" s="394"/>
    </row>
    <row r="27" spans="1:11">
      <c r="A27" s="364"/>
      <c r="B27" s="365"/>
      <c r="C27" s="395"/>
      <c r="D27" s="396"/>
      <c r="E27" s="397"/>
      <c r="F27" s="385"/>
      <c r="G27" s="386"/>
      <c r="H27" s="82"/>
      <c r="I27" s="385"/>
      <c r="J27" s="393"/>
    </row>
    <row r="28" spans="1:11">
      <c r="A28" s="364"/>
      <c r="B28" s="365"/>
      <c r="C28" s="395"/>
      <c r="D28" s="396"/>
      <c r="E28" s="398"/>
      <c r="F28" s="395"/>
      <c r="G28" s="396"/>
      <c r="H28" s="83"/>
      <c r="I28" s="395"/>
      <c r="J28" s="399"/>
    </row>
    <row r="29" spans="1:11" ht="14.45" customHeight="1">
      <c r="A29" s="420" t="s">
        <v>121</v>
      </c>
      <c r="B29" s="421"/>
      <c r="C29" s="424"/>
      <c r="D29" s="425"/>
      <c r="E29" s="428"/>
      <c r="F29" s="424"/>
      <c r="G29" s="425"/>
      <c r="H29" s="84"/>
      <c r="I29" s="430"/>
      <c r="J29" s="431"/>
    </row>
    <row r="30" spans="1:11" ht="14.25" customHeight="1" thickBot="1">
      <c r="A30" s="366"/>
      <c r="B30" s="367"/>
      <c r="C30" s="426"/>
      <c r="D30" s="427"/>
      <c r="E30" s="429"/>
      <c r="F30" s="426"/>
      <c r="G30" s="427"/>
      <c r="H30" s="85"/>
      <c r="I30" s="426"/>
      <c r="J30" s="432"/>
    </row>
    <row r="31" spans="1:11" ht="21" customHeight="1">
      <c r="A31" s="645" t="s">
        <v>652</v>
      </c>
      <c r="B31" s="646"/>
      <c r="C31" s="646"/>
      <c r="D31" s="647" t="s">
        <v>653</v>
      </c>
      <c r="E31" s="647"/>
      <c r="F31" s="648" t="s">
        <v>654</v>
      </c>
      <c r="G31" s="648"/>
      <c r="H31" s="649" t="s">
        <v>655</v>
      </c>
      <c r="I31" s="648" t="s">
        <v>654</v>
      </c>
      <c r="J31" s="650"/>
    </row>
    <row r="32" spans="1:11" ht="14.25" customHeight="1" thickBot="1">
      <c r="A32" s="651" t="s">
        <v>656</v>
      </c>
      <c r="B32" s="652"/>
      <c r="C32" s="652"/>
      <c r="D32" s="652"/>
      <c r="E32" s="652"/>
      <c r="F32" s="652"/>
      <c r="G32" s="652"/>
      <c r="H32" s="652"/>
      <c r="I32" s="653" t="s">
        <v>654</v>
      </c>
      <c r="J32" s="654"/>
    </row>
    <row r="33" spans="1:10" ht="17.25" customHeight="1">
      <c r="A33" s="86" t="s">
        <v>40</v>
      </c>
      <c r="B33" s="87"/>
      <c r="C33" s="87"/>
      <c r="D33" s="87"/>
      <c r="E33" s="87"/>
      <c r="F33" s="87"/>
      <c r="G33" s="87"/>
      <c r="H33" s="87"/>
      <c r="I33" s="87"/>
      <c r="J33" s="88"/>
    </row>
    <row r="34" spans="1:10">
      <c r="A34" s="89" t="s">
        <v>41</v>
      </c>
      <c r="B34" s="90"/>
      <c r="C34" s="90"/>
      <c r="D34" s="90"/>
      <c r="E34" s="90"/>
      <c r="F34" s="90"/>
      <c r="G34" s="90"/>
      <c r="H34" s="90"/>
      <c r="I34" s="90"/>
      <c r="J34" s="91"/>
    </row>
    <row r="35" spans="1:10" ht="24.95" customHeight="1">
      <c r="A35" s="341" t="s">
        <v>423</v>
      </c>
      <c r="B35" s="342"/>
      <c r="C35" s="342"/>
      <c r="D35" s="342"/>
      <c r="E35" s="342"/>
      <c r="F35" s="342"/>
      <c r="G35" s="342"/>
      <c r="H35" s="342"/>
      <c r="I35" s="342"/>
      <c r="J35" s="343"/>
    </row>
    <row r="36" spans="1:10" ht="73.349999999999994" customHeight="1">
      <c r="A36" s="433"/>
      <c r="B36" s="434"/>
      <c r="C36" s="434"/>
      <c r="D36" s="434"/>
      <c r="E36" s="434"/>
      <c r="F36" s="434"/>
      <c r="G36" s="434"/>
      <c r="H36" s="434"/>
      <c r="I36" s="434"/>
      <c r="J36" s="435"/>
    </row>
    <row r="37" spans="1:10">
      <c r="A37" s="94" t="s">
        <v>42</v>
      </c>
      <c r="J37" s="93"/>
    </row>
    <row r="38" spans="1:10" ht="35.25" customHeight="1" thickBot="1">
      <c r="A38" s="315" t="s">
        <v>356</v>
      </c>
      <c r="B38" s="316"/>
      <c r="C38" s="316"/>
      <c r="D38" s="316"/>
      <c r="E38" s="316"/>
      <c r="F38" s="316"/>
      <c r="G38" s="316"/>
      <c r="H38" s="316"/>
      <c r="I38" s="316"/>
      <c r="J38" s="317"/>
    </row>
    <row r="39" spans="1:10" ht="17.25" customHeight="1">
      <c r="A39" s="86" t="s">
        <v>122</v>
      </c>
      <c r="B39" s="87"/>
      <c r="C39" s="87"/>
      <c r="D39" s="87"/>
      <c r="E39" s="87"/>
      <c r="F39" s="87"/>
      <c r="G39" s="87"/>
      <c r="H39" s="87"/>
      <c r="I39" s="87"/>
      <c r="J39" s="88"/>
    </row>
    <row r="40" spans="1:10">
      <c r="A40" s="95" t="s">
        <v>123</v>
      </c>
      <c r="B40" s="96"/>
      <c r="J40" s="93"/>
    </row>
    <row r="41" spans="1:10" ht="72.95" customHeight="1">
      <c r="A41" s="404" t="s">
        <v>378</v>
      </c>
      <c r="B41" s="405"/>
      <c r="C41" s="405"/>
      <c r="D41" s="405"/>
      <c r="E41" s="405"/>
      <c r="F41" s="405"/>
      <c r="G41" s="405"/>
      <c r="H41" s="405"/>
      <c r="I41" s="405"/>
      <c r="J41" s="406"/>
    </row>
    <row r="42" spans="1:10">
      <c r="A42" s="273" t="s">
        <v>526</v>
      </c>
      <c r="B42" s="274"/>
      <c r="C42" s="274"/>
      <c r="D42" s="274"/>
      <c r="E42" s="274"/>
      <c r="F42" s="274"/>
      <c r="G42" s="274"/>
      <c r="H42" s="274"/>
      <c r="I42" s="274"/>
      <c r="J42" s="275"/>
    </row>
    <row r="43" spans="1:10" ht="29.25" customHeight="1">
      <c r="A43" s="441"/>
      <c r="B43" s="442"/>
      <c r="C43" s="442"/>
      <c r="D43" s="442"/>
      <c r="E43" s="442"/>
      <c r="F43" s="442"/>
      <c r="G43" s="442"/>
      <c r="H43" s="442"/>
      <c r="I43" s="442"/>
      <c r="J43" s="443"/>
    </row>
    <row r="44" spans="1:10">
      <c r="A44" s="273" t="s">
        <v>527</v>
      </c>
      <c r="B44" s="274"/>
      <c r="C44" s="274"/>
      <c r="D44" s="274"/>
      <c r="E44" s="274"/>
      <c r="F44" s="274"/>
      <c r="G44" s="274"/>
      <c r="H44" s="274"/>
      <c r="I44" s="274"/>
      <c r="J44" s="275"/>
    </row>
    <row r="45" spans="1:10">
      <c r="A45" s="273"/>
      <c r="B45" s="274"/>
      <c r="C45" s="274"/>
      <c r="D45" s="274"/>
      <c r="E45" s="286" t="s">
        <v>554</v>
      </c>
      <c r="F45" s="274"/>
      <c r="G45" s="274"/>
      <c r="H45" s="274"/>
      <c r="I45" s="274"/>
      <c r="J45" s="275"/>
    </row>
    <row r="46" spans="1:10">
      <c r="A46" s="273" t="s">
        <v>528</v>
      </c>
      <c r="B46" s="274"/>
      <c r="C46" s="274"/>
      <c r="D46" s="274"/>
      <c r="E46" s="276">
        <v>500000</v>
      </c>
      <c r="F46" s="274" t="s">
        <v>44</v>
      </c>
      <c r="G46" s="274"/>
      <c r="H46" s="274"/>
      <c r="I46" s="274"/>
      <c r="J46" s="275"/>
    </row>
    <row r="47" spans="1:10">
      <c r="A47" s="273" t="s">
        <v>529</v>
      </c>
      <c r="B47" s="274"/>
      <c r="C47" s="17"/>
      <c r="D47" s="17"/>
      <c r="E47" s="276">
        <v>5000000</v>
      </c>
      <c r="F47" s="274" t="s">
        <v>44</v>
      </c>
      <c r="G47" s="274"/>
      <c r="H47" s="274"/>
      <c r="I47" s="274"/>
      <c r="J47" s="275"/>
    </row>
    <row r="48" spans="1:10">
      <c r="A48" s="273" t="s">
        <v>530</v>
      </c>
      <c r="B48" s="274"/>
      <c r="C48" s="17"/>
      <c r="D48" s="17"/>
      <c r="E48" s="277">
        <f>ROUNDDOWN(E47*(1/2),-3)</f>
        <v>2500000</v>
      </c>
      <c r="F48" s="274" t="s">
        <v>44</v>
      </c>
      <c r="G48" s="274"/>
      <c r="H48" s="274"/>
      <c r="I48" s="274"/>
      <c r="J48" s="275"/>
    </row>
    <row r="49" spans="1:12">
      <c r="A49" s="273" t="s">
        <v>531</v>
      </c>
      <c r="B49" s="274"/>
      <c r="C49" s="17"/>
      <c r="D49" s="17"/>
      <c r="E49" s="278">
        <f>IF(ISERROR(E47-E48)=TRUE,"",E47-E48)</f>
        <v>2500000</v>
      </c>
      <c r="F49" s="274" t="s">
        <v>44</v>
      </c>
      <c r="G49" s="274"/>
      <c r="H49" s="274"/>
      <c r="I49" s="274"/>
      <c r="J49" s="275"/>
    </row>
    <row r="50" spans="1:12">
      <c r="A50" s="273" t="s">
        <v>532</v>
      </c>
      <c r="B50" s="274"/>
      <c r="C50" s="17"/>
      <c r="D50" s="17"/>
      <c r="E50" s="279">
        <f>+E49/E46</f>
        <v>5</v>
      </c>
      <c r="F50" s="274" t="s">
        <v>45</v>
      </c>
      <c r="G50" s="274"/>
      <c r="H50" s="274"/>
      <c r="I50" s="274"/>
      <c r="J50" s="275"/>
    </row>
    <row r="51" spans="1:12" ht="14.45" customHeight="1">
      <c r="A51" s="273"/>
      <c r="B51" s="274"/>
      <c r="C51" s="274"/>
      <c r="D51" s="274"/>
      <c r="E51" s="274"/>
      <c r="F51" s="274"/>
      <c r="G51" s="274"/>
      <c r="H51" s="274"/>
      <c r="I51" s="274"/>
      <c r="J51" s="275"/>
    </row>
    <row r="52" spans="1:12" ht="30.95" customHeight="1">
      <c r="A52" s="273" t="s">
        <v>533</v>
      </c>
      <c r="B52" s="274"/>
      <c r="C52" s="274"/>
      <c r="D52" s="274"/>
      <c r="E52" s="274"/>
      <c r="F52" s="274"/>
      <c r="G52" s="274"/>
      <c r="H52" s="274"/>
      <c r="I52" s="274"/>
      <c r="J52" s="275"/>
    </row>
    <row r="53" spans="1:12" ht="39.75" customHeight="1" thickBot="1">
      <c r="A53" s="441"/>
      <c r="B53" s="442"/>
      <c r="C53" s="442"/>
      <c r="D53" s="442"/>
      <c r="E53" s="442"/>
      <c r="F53" s="442"/>
      <c r="G53" s="442"/>
      <c r="H53" s="442"/>
      <c r="I53" s="442"/>
      <c r="J53" s="443"/>
    </row>
    <row r="54" spans="1:12" ht="17.25" customHeight="1">
      <c r="A54" s="86" t="s">
        <v>46</v>
      </c>
      <c r="B54" s="87"/>
      <c r="C54" s="87"/>
      <c r="D54" s="87"/>
      <c r="E54" s="87"/>
      <c r="F54" s="87"/>
      <c r="G54" s="87"/>
      <c r="H54" s="87"/>
      <c r="I54" s="87"/>
      <c r="J54" s="88"/>
    </row>
    <row r="55" spans="1:12" ht="17.25" customHeight="1">
      <c r="A55" s="92" t="s">
        <v>433</v>
      </c>
      <c r="J55" s="93"/>
    </row>
    <row r="56" spans="1:12" ht="11.45" customHeight="1">
      <c r="A56" s="94"/>
      <c r="J56" s="93"/>
    </row>
    <row r="57" spans="1:12" ht="15" customHeight="1">
      <c r="A57" s="76" t="s">
        <v>369</v>
      </c>
      <c r="C57" s="63" t="str">
        <f>IF(別添4省エネ計算結果!D7="","",別添4省エネ計算結果!D7)</f>
        <v>A WEBプログラムによる計算</v>
      </c>
      <c r="D57" s="63"/>
      <c r="F57" s="76" t="s">
        <v>368</v>
      </c>
      <c r="H57" s="225" t="str">
        <f>IF(別添4省エネ計算結果!D33="","",別添4省エネ計算結果!D33)</f>
        <v>あり</v>
      </c>
      <c r="J57" s="93"/>
      <c r="L57" s="72" t="s">
        <v>415</v>
      </c>
    </row>
    <row r="58" spans="1:12" ht="15" customHeight="1">
      <c r="A58" s="92"/>
      <c r="F58" s="214" t="s">
        <v>430</v>
      </c>
      <c r="J58" s="93"/>
    </row>
    <row r="59" spans="1:12" ht="14.1" customHeight="1">
      <c r="A59" s="92"/>
      <c r="F59" s="214" t="s">
        <v>431</v>
      </c>
      <c r="J59" s="93"/>
    </row>
    <row r="60" spans="1:12">
      <c r="A60" s="94" t="s">
        <v>387</v>
      </c>
      <c r="J60" s="93"/>
    </row>
    <row r="61" spans="1:12">
      <c r="A61" s="94" t="s">
        <v>47</v>
      </c>
      <c r="J61" s="93"/>
    </row>
    <row r="62" spans="1:12">
      <c r="A62" s="97"/>
      <c r="B62" s="77" t="s">
        <v>344</v>
      </c>
      <c r="C62" s="212">
        <f>別添4省エネ計算結果!H33</f>
        <v>18.834291000000004</v>
      </c>
      <c r="D62" s="76" t="s">
        <v>379</v>
      </c>
      <c r="F62" s="77"/>
      <c r="G62" s="213">
        <f>別添4省エネ計算結果!H34</f>
        <v>0.50743311754153353</v>
      </c>
      <c r="H62" s="76" t="s">
        <v>118</v>
      </c>
      <c r="J62" s="93"/>
    </row>
    <row r="63" spans="1:12">
      <c r="A63" s="97"/>
      <c r="B63" s="77"/>
      <c r="C63" s="98"/>
      <c r="F63" s="77"/>
      <c r="G63" s="98"/>
      <c r="J63" s="93"/>
    </row>
    <row r="64" spans="1:12" ht="12.6" customHeight="1">
      <c r="A64" s="94"/>
      <c r="J64" s="93"/>
    </row>
    <row r="65" spans="1:12">
      <c r="A65" s="94" t="s">
        <v>388</v>
      </c>
      <c r="J65" s="93"/>
    </row>
    <row r="66" spans="1:12">
      <c r="A66" s="94" t="s">
        <v>343</v>
      </c>
      <c r="J66" s="93"/>
    </row>
    <row r="67" spans="1:12">
      <c r="A67" s="321" t="s">
        <v>345</v>
      </c>
      <c r="B67" s="322"/>
      <c r="C67" s="322"/>
      <c r="D67" s="322"/>
      <c r="E67" s="322"/>
      <c r="F67" s="322"/>
      <c r="G67" s="322"/>
      <c r="H67" s="322"/>
      <c r="I67" s="322"/>
      <c r="J67" s="323"/>
      <c r="L67" s="72" t="s">
        <v>337</v>
      </c>
    </row>
    <row r="68" spans="1:12">
      <c r="A68" s="324"/>
      <c r="B68" s="322"/>
      <c r="C68" s="322"/>
      <c r="D68" s="322"/>
      <c r="E68" s="322"/>
      <c r="F68" s="322"/>
      <c r="G68" s="322"/>
      <c r="H68" s="322"/>
      <c r="I68" s="322"/>
      <c r="J68" s="323"/>
      <c r="L68" s="72" t="s">
        <v>410</v>
      </c>
    </row>
    <row r="69" spans="1:12">
      <c r="A69" s="94"/>
      <c r="J69" s="93"/>
    </row>
    <row r="70" spans="1:12">
      <c r="A70" s="94" t="s">
        <v>389</v>
      </c>
      <c r="J70" s="93"/>
    </row>
    <row r="71" spans="1:12">
      <c r="A71" s="321" t="s">
        <v>390</v>
      </c>
      <c r="B71" s="322"/>
      <c r="C71" s="322"/>
      <c r="D71" s="322"/>
      <c r="E71" s="322"/>
      <c r="F71" s="322"/>
      <c r="G71" s="322"/>
      <c r="H71" s="322"/>
      <c r="I71" s="322"/>
      <c r="J71" s="323"/>
    </row>
    <row r="72" spans="1:12">
      <c r="A72" s="324"/>
      <c r="B72" s="322"/>
      <c r="C72" s="322"/>
      <c r="D72" s="322"/>
      <c r="E72" s="322"/>
      <c r="F72" s="322"/>
      <c r="G72" s="322"/>
      <c r="H72" s="322"/>
      <c r="I72" s="322"/>
      <c r="J72" s="323"/>
    </row>
    <row r="73" spans="1:12">
      <c r="A73" s="99" t="s">
        <v>391</v>
      </c>
      <c r="B73" s="100"/>
      <c r="C73" s="100"/>
      <c r="D73" s="100"/>
      <c r="E73" s="100"/>
      <c r="F73" s="100"/>
      <c r="G73" s="100"/>
      <c r="J73" s="93"/>
    </row>
    <row r="74" spans="1:12">
      <c r="A74" s="99" t="s">
        <v>380</v>
      </c>
      <c r="B74" s="100"/>
      <c r="C74" s="100"/>
      <c r="D74" s="100"/>
      <c r="E74" s="100"/>
      <c r="F74" s="100"/>
      <c r="G74" s="100"/>
      <c r="J74" s="93"/>
    </row>
    <row r="75" spans="1:12" ht="11.25" customHeight="1">
      <c r="A75" s="92"/>
      <c r="B75" s="96"/>
      <c r="J75" s="93"/>
    </row>
    <row r="76" spans="1:12">
      <c r="A76" s="92" t="s">
        <v>105</v>
      </c>
      <c r="B76" s="96"/>
      <c r="J76" s="93"/>
    </row>
    <row r="77" spans="1:12">
      <c r="A77" s="92" t="s">
        <v>106</v>
      </c>
      <c r="B77" s="96"/>
      <c r="J77" s="93"/>
    </row>
    <row r="78" spans="1:12">
      <c r="A78" s="92" t="s">
        <v>386</v>
      </c>
      <c r="B78" s="96"/>
      <c r="J78" s="93"/>
    </row>
    <row r="79" spans="1:12">
      <c r="A79" s="92" t="s">
        <v>381</v>
      </c>
      <c r="B79" s="96"/>
      <c r="J79" s="93"/>
    </row>
    <row r="80" spans="1:12">
      <c r="A80" s="92" t="s">
        <v>382</v>
      </c>
      <c r="B80" s="96"/>
      <c r="J80" s="93"/>
    </row>
    <row r="81" spans="1:10">
      <c r="A81" s="92"/>
      <c r="B81" s="96"/>
      <c r="J81" s="93"/>
    </row>
    <row r="82" spans="1:10">
      <c r="A82" s="94" t="s">
        <v>50</v>
      </c>
      <c r="J82" s="93"/>
    </row>
    <row r="83" spans="1:10">
      <c r="A83" s="101"/>
      <c r="B83" s="102" t="s">
        <v>48</v>
      </c>
      <c r="C83" s="103"/>
      <c r="D83" s="330" t="s">
        <v>383</v>
      </c>
      <c r="E83" s="331"/>
      <c r="F83" s="330" t="s">
        <v>49</v>
      </c>
      <c r="G83" s="331"/>
      <c r="H83" s="208" t="s">
        <v>370</v>
      </c>
      <c r="I83" s="105"/>
      <c r="J83" s="72"/>
    </row>
    <row r="84" spans="1:10" ht="18.600000000000001" customHeight="1">
      <c r="A84" s="101"/>
      <c r="B84" s="417"/>
      <c r="C84" s="418"/>
      <c r="D84" s="453"/>
      <c r="E84" s="454"/>
      <c r="F84" s="217"/>
      <c r="G84" s="106" t="s">
        <v>45</v>
      </c>
      <c r="H84" s="461">
        <f>D84*F84</f>
        <v>0</v>
      </c>
      <c r="I84" s="462"/>
      <c r="J84" s="72"/>
    </row>
    <row r="85" spans="1:10" ht="18.600000000000001" customHeight="1">
      <c r="A85" s="101"/>
      <c r="B85" s="325"/>
      <c r="C85" s="326"/>
      <c r="D85" s="455"/>
      <c r="E85" s="456"/>
      <c r="F85" s="218"/>
      <c r="G85" s="107" t="s">
        <v>45</v>
      </c>
      <c r="H85" s="463">
        <f>D85*F85</f>
        <v>0</v>
      </c>
      <c r="I85" s="464"/>
      <c r="J85" s="72"/>
    </row>
    <row r="86" spans="1:10" ht="18.600000000000001" customHeight="1">
      <c r="A86" s="101"/>
      <c r="B86" s="325"/>
      <c r="C86" s="326"/>
      <c r="D86" s="455"/>
      <c r="E86" s="456"/>
      <c r="F86" s="218"/>
      <c r="G86" s="107" t="s">
        <v>45</v>
      </c>
      <c r="H86" s="463">
        <f>D86*F86</f>
        <v>0</v>
      </c>
      <c r="I86" s="464"/>
      <c r="J86" s="72"/>
    </row>
    <row r="87" spans="1:10" ht="18.600000000000001" customHeight="1">
      <c r="A87" s="101"/>
      <c r="B87" s="325"/>
      <c r="C87" s="326"/>
      <c r="D87" s="455"/>
      <c r="E87" s="456"/>
      <c r="F87" s="218"/>
      <c r="G87" s="107" t="s">
        <v>45</v>
      </c>
      <c r="H87" s="463">
        <f>D87*F87</f>
        <v>0</v>
      </c>
      <c r="I87" s="464"/>
      <c r="J87" s="72"/>
    </row>
    <row r="88" spans="1:10" ht="18.600000000000001" customHeight="1">
      <c r="A88" s="101"/>
      <c r="B88" s="415"/>
      <c r="C88" s="416"/>
      <c r="D88" s="457"/>
      <c r="E88" s="458"/>
      <c r="F88" s="219"/>
      <c r="G88" s="108" t="s">
        <v>45</v>
      </c>
      <c r="H88" s="465">
        <f>D88*F88</f>
        <v>0</v>
      </c>
      <c r="I88" s="466"/>
      <c r="J88" s="72"/>
    </row>
    <row r="89" spans="1:10" ht="18" customHeight="1">
      <c r="A89" s="101"/>
      <c r="B89" s="330" t="s">
        <v>19</v>
      </c>
      <c r="C89" s="331"/>
      <c r="D89" s="459">
        <f>SUM(D84:E88)</f>
        <v>0</v>
      </c>
      <c r="E89" s="460"/>
      <c r="F89" s="104"/>
      <c r="G89" s="105"/>
      <c r="H89" s="422">
        <f>SUM(H84:H88)</f>
        <v>0</v>
      </c>
      <c r="I89" s="423"/>
      <c r="J89" s="72"/>
    </row>
    <row r="90" spans="1:10">
      <c r="A90" s="94"/>
      <c r="I90" s="209"/>
      <c r="J90" s="210"/>
    </row>
    <row r="91" spans="1:10">
      <c r="A91" s="94"/>
      <c r="B91" s="76" t="s">
        <v>108</v>
      </c>
      <c r="D91" s="72"/>
      <c r="E91" s="72"/>
      <c r="F91" s="211">
        <f>別紙2経費内訳!AA8</f>
        <v>0</v>
      </c>
      <c r="G91" s="76" t="s">
        <v>44</v>
      </c>
      <c r="J91" s="93"/>
    </row>
    <row r="92" spans="1:10">
      <c r="A92" s="94"/>
      <c r="B92" s="76" t="s">
        <v>392</v>
      </c>
      <c r="D92" s="72"/>
      <c r="E92" s="72"/>
      <c r="F92" s="216">
        <f>H89</f>
        <v>0</v>
      </c>
      <c r="G92" s="76" t="s">
        <v>384</v>
      </c>
      <c r="J92" s="93"/>
    </row>
    <row r="93" spans="1:10" ht="18.95" customHeight="1">
      <c r="A93" s="94"/>
      <c r="B93" s="76" t="s">
        <v>393</v>
      </c>
      <c r="F93" s="211" t="str">
        <f>IFERROR(F91/F92,"")</f>
        <v/>
      </c>
      <c r="G93" s="76" t="s">
        <v>385</v>
      </c>
      <c r="J93" s="93"/>
    </row>
    <row r="94" spans="1:10" ht="16.5" thickBot="1">
      <c r="A94" s="94"/>
      <c r="J94" s="93"/>
    </row>
    <row r="95" spans="1:10" ht="17.25" customHeight="1">
      <c r="A95" s="86" t="s">
        <v>51</v>
      </c>
      <c r="B95" s="87"/>
      <c r="C95" s="87"/>
      <c r="D95" s="87"/>
      <c r="E95" s="87"/>
      <c r="F95" s="87"/>
      <c r="G95" s="87"/>
      <c r="H95" s="87"/>
      <c r="I95" s="87"/>
      <c r="J95" s="88"/>
    </row>
    <row r="96" spans="1:10">
      <c r="A96" s="92" t="s">
        <v>357</v>
      </c>
      <c r="J96" s="93"/>
    </row>
    <row r="97" spans="1:10" ht="45" customHeight="1" thickBot="1">
      <c r="A97" s="312"/>
      <c r="B97" s="313"/>
      <c r="C97" s="313"/>
      <c r="D97" s="313"/>
      <c r="E97" s="313"/>
      <c r="F97" s="313"/>
      <c r="G97" s="313"/>
      <c r="H97" s="313"/>
      <c r="I97" s="313"/>
      <c r="J97" s="314"/>
    </row>
    <row r="98" spans="1:10" ht="17.25" customHeight="1">
      <c r="A98" s="109" t="s">
        <v>117</v>
      </c>
      <c r="B98" s="110"/>
      <c r="C98" s="87"/>
      <c r="D98" s="87"/>
      <c r="E98" s="87"/>
      <c r="F98" s="87"/>
      <c r="G98" s="87"/>
      <c r="H98" s="87"/>
      <c r="I98" s="87"/>
      <c r="J98" s="88"/>
    </row>
    <row r="99" spans="1:10" ht="21.95" customHeight="1">
      <c r="A99" s="412" t="s">
        <v>119</v>
      </c>
      <c r="B99" s="413"/>
      <c r="C99" s="413"/>
      <c r="D99" s="413"/>
      <c r="E99" s="413"/>
      <c r="F99" s="413"/>
      <c r="G99" s="413"/>
      <c r="H99" s="413"/>
      <c r="I99" s="413"/>
      <c r="J99" s="414"/>
    </row>
    <row r="100" spans="1:10" ht="18" customHeight="1">
      <c r="A100" s="407"/>
      <c r="B100" s="408"/>
      <c r="C100" s="408"/>
      <c r="D100" s="408"/>
      <c r="E100" s="408"/>
      <c r="F100" s="408"/>
      <c r="G100" s="408"/>
      <c r="H100" s="408"/>
      <c r="I100" s="408"/>
      <c r="J100" s="399"/>
    </row>
    <row r="101" spans="1:10" ht="18.75" customHeight="1" thickBot="1">
      <c r="A101" s="409"/>
      <c r="B101" s="410"/>
      <c r="C101" s="410"/>
      <c r="D101" s="410"/>
      <c r="E101" s="410"/>
      <c r="F101" s="410"/>
      <c r="G101" s="410"/>
      <c r="H101" s="410"/>
      <c r="I101" s="410"/>
      <c r="J101" s="411"/>
    </row>
    <row r="102" spans="1:10" ht="17.25" customHeight="1">
      <c r="A102" s="109" t="s">
        <v>109</v>
      </c>
      <c r="B102" s="87"/>
      <c r="C102" s="87"/>
      <c r="D102" s="87"/>
      <c r="E102" s="87"/>
      <c r="F102" s="87"/>
      <c r="G102" s="87"/>
      <c r="H102" s="87"/>
      <c r="I102" s="87"/>
      <c r="J102" s="88"/>
    </row>
    <row r="103" spans="1:10">
      <c r="A103" s="203"/>
      <c r="B103" s="76" t="s">
        <v>358</v>
      </c>
      <c r="C103" s="452"/>
      <c r="D103" s="452"/>
      <c r="E103" s="114"/>
      <c r="F103" s="76" t="s">
        <v>371</v>
      </c>
      <c r="J103" s="93"/>
    </row>
    <row r="104" spans="1:10">
      <c r="A104" s="94"/>
      <c r="B104" s="76" t="s">
        <v>359</v>
      </c>
      <c r="D104" s="215"/>
      <c r="E104" s="114"/>
      <c r="J104" s="93"/>
    </row>
    <row r="105" spans="1:10" ht="16.5" thickBot="1">
      <c r="A105" s="111"/>
      <c r="B105" s="78"/>
      <c r="C105" s="78"/>
      <c r="D105" s="78"/>
      <c r="E105" s="78"/>
      <c r="F105" s="78"/>
      <c r="G105" s="78"/>
      <c r="H105" s="78"/>
      <c r="I105" s="78"/>
      <c r="J105" s="112"/>
    </row>
    <row r="106" spans="1:10" ht="17.25" customHeight="1">
      <c r="A106" s="86" t="s">
        <v>112</v>
      </c>
      <c r="B106" s="87"/>
      <c r="C106" s="87"/>
      <c r="D106" s="87"/>
      <c r="E106" s="87"/>
      <c r="F106" s="87"/>
      <c r="G106" s="87"/>
      <c r="H106" s="87"/>
      <c r="I106" s="87"/>
      <c r="J106" s="88"/>
    </row>
    <row r="107" spans="1:10">
      <c r="A107" s="94" t="s">
        <v>113</v>
      </c>
      <c r="J107" s="93"/>
    </row>
    <row r="108" spans="1:10">
      <c r="A108" s="92" t="s">
        <v>52</v>
      </c>
      <c r="J108" s="93"/>
    </row>
    <row r="109" spans="1:10" ht="41.25" customHeight="1">
      <c r="A109" s="315"/>
      <c r="B109" s="316"/>
      <c r="C109" s="316"/>
      <c r="D109" s="316"/>
      <c r="E109" s="316"/>
      <c r="F109" s="316"/>
      <c r="G109" s="316"/>
      <c r="H109" s="316"/>
      <c r="I109" s="316"/>
      <c r="J109" s="317"/>
    </row>
    <row r="110" spans="1:10">
      <c r="A110" s="94" t="s">
        <v>114</v>
      </c>
      <c r="J110" s="93"/>
    </row>
    <row r="111" spans="1:10">
      <c r="A111" s="92" t="s">
        <v>115</v>
      </c>
      <c r="J111" s="93"/>
    </row>
    <row r="112" spans="1:10" ht="42" customHeight="1">
      <c r="A112" s="315"/>
      <c r="B112" s="316"/>
      <c r="C112" s="316"/>
      <c r="D112" s="316"/>
      <c r="E112" s="316"/>
      <c r="F112" s="316"/>
      <c r="G112" s="316"/>
      <c r="H112" s="316"/>
      <c r="I112" s="316"/>
      <c r="J112" s="317"/>
    </row>
    <row r="113" spans="1:11">
      <c r="A113" s="94" t="s">
        <v>116</v>
      </c>
      <c r="J113" s="93"/>
    </row>
    <row r="114" spans="1:11">
      <c r="A114" s="92" t="s">
        <v>360</v>
      </c>
      <c r="J114" s="93"/>
    </row>
    <row r="115" spans="1:11" ht="55.5" customHeight="1" thickBot="1">
      <c r="A115" s="315"/>
      <c r="B115" s="316"/>
      <c r="C115" s="316"/>
      <c r="D115" s="316"/>
      <c r="E115" s="316"/>
      <c r="F115" s="316"/>
      <c r="G115" s="316"/>
      <c r="H115" s="316"/>
      <c r="I115" s="316"/>
      <c r="J115" s="317"/>
    </row>
    <row r="116" spans="1:11" ht="18" customHeight="1">
      <c r="A116" s="86" t="s">
        <v>53</v>
      </c>
      <c r="B116" s="87"/>
      <c r="C116" s="87"/>
      <c r="D116" s="87"/>
      <c r="E116" s="87"/>
      <c r="F116" s="87"/>
      <c r="G116" s="87"/>
      <c r="H116" s="87"/>
      <c r="I116" s="87"/>
      <c r="J116" s="88"/>
    </row>
    <row r="117" spans="1:11">
      <c r="A117" s="444" t="s">
        <v>365</v>
      </c>
      <c r="B117" s="445"/>
      <c r="C117" s="445"/>
      <c r="D117" s="445"/>
      <c r="E117" s="445"/>
      <c r="F117" s="445"/>
      <c r="G117" s="445"/>
      <c r="H117" s="445"/>
      <c r="I117" s="445"/>
      <c r="J117" s="446"/>
    </row>
    <row r="118" spans="1:11" ht="18.600000000000001" customHeight="1">
      <c r="A118" s="447"/>
      <c r="B118" s="448"/>
      <c r="C118" s="448"/>
      <c r="D118" s="448"/>
      <c r="E118" s="448"/>
      <c r="F118" s="448"/>
      <c r="G118" s="448"/>
      <c r="H118" s="448"/>
      <c r="I118" s="448"/>
      <c r="J118" s="449"/>
    </row>
    <row r="119" spans="1:11" ht="45" customHeight="1" thickBot="1">
      <c r="A119" s="467"/>
      <c r="B119" s="468"/>
      <c r="C119" s="468"/>
      <c r="D119" s="468"/>
      <c r="E119" s="468"/>
      <c r="F119" s="468"/>
      <c r="G119" s="468"/>
      <c r="H119" s="468"/>
      <c r="I119" s="468"/>
      <c r="J119" s="469"/>
    </row>
    <row r="120" spans="1:11" s="113" customFormat="1" ht="17.25" customHeight="1">
      <c r="A120" s="327" t="s">
        <v>361</v>
      </c>
      <c r="B120" s="328"/>
      <c r="C120" s="328"/>
      <c r="D120" s="328"/>
      <c r="E120" s="328"/>
      <c r="F120" s="328"/>
      <c r="G120" s="328"/>
      <c r="H120" s="328"/>
      <c r="I120" s="328"/>
      <c r="J120" s="329"/>
    </row>
    <row r="121" spans="1:11" s="113" customFormat="1" ht="26.45" customHeight="1">
      <c r="A121" s="318" t="s">
        <v>182</v>
      </c>
      <c r="B121" s="319"/>
      <c r="C121" s="319"/>
      <c r="D121" s="319"/>
      <c r="E121" s="319"/>
      <c r="F121" s="319"/>
      <c r="G121" s="319"/>
      <c r="H121" s="319"/>
      <c r="I121" s="319"/>
      <c r="J121" s="320"/>
      <c r="K121" s="113" t="s">
        <v>394</v>
      </c>
    </row>
    <row r="122" spans="1:11" s="113" customFormat="1" ht="20.25" customHeight="1">
      <c r="A122" s="450"/>
      <c r="B122" s="451"/>
      <c r="C122" s="451"/>
      <c r="D122" s="451"/>
      <c r="E122" s="451"/>
      <c r="F122" s="451"/>
      <c r="G122" s="451"/>
      <c r="H122" s="451"/>
      <c r="I122" s="451"/>
      <c r="J122" s="373"/>
    </row>
    <row r="123" spans="1:11" s="113" customFormat="1" ht="20.25" customHeight="1">
      <c r="A123" s="450"/>
      <c r="B123" s="451"/>
      <c r="C123" s="451"/>
      <c r="D123" s="451"/>
      <c r="E123" s="451"/>
      <c r="F123" s="451"/>
      <c r="G123" s="451"/>
      <c r="H123" s="451"/>
      <c r="I123" s="451"/>
      <c r="J123" s="373"/>
    </row>
    <row r="124" spans="1:11" s="113" customFormat="1" ht="20.25" customHeight="1">
      <c r="A124" s="450"/>
      <c r="B124" s="451"/>
      <c r="C124" s="451"/>
      <c r="D124" s="451"/>
      <c r="E124" s="451"/>
      <c r="F124" s="451"/>
      <c r="G124" s="451"/>
      <c r="H124" s="451"/>
      <c r="I124" s="451"/>
      <c r="J124" s="373"/>
    </row>
    <row r="125" spans="1:11" s="113" customFormat="1" ht="20.25" customHeight="1" thickBot="1">
      <c r="A125" s="450"/>
      <c r="B125" s="451"/>
      <c r="C125" s="451"/>
      <c r="D125" s="451"/>
      <c r="E125" s="451"/>
      <c r="F125" s="451"/>
      <c r="G125" s="451"/>
      <c r="H125" s="451"/>
      <c r="I125" s="451"/>
      <c r="J125" s="373"/>
    </row>
    <row r="126" spans="1:11" s="113" customFormat="1" ht="20.25" customHeight="1">
      <c r="A126" s="436" t="s">
        <v>645</v>
      </c>
      <c r="B126" s="436"/>
      <c r="C126" s="436"/>
      <c r="D126" s="436"/>
      <c r="E126" s="436"/>
      <c r="F126" s="436"/>
      <c r="G126" s="436"/>
      <c r="H126" s="436"/>
      <c r="I126" s="436"/>
      <c r="J126" s="436"/>
    </row>
    <row r="127" spans="1:11">
      <c r="A127" s="300" t="s">
        <v>650</v>
      </c>
      <c r="B127" s="300"/>
      <c r="C127" s="300"/>
      <c r="D127" s="300"/>
      <c r="E127" s="437" t="s">
        <v>646</v>
      </c>
      <c r="F127" s="437"/>
      <c r="G127" s="300"/>
      <c r="H127" s="299"/>
      <c r="I127" s="299"/>
      <c r="J127" s="299"/>
    </row>
    <row r="128" spans="1:11">
      <c r="A128" s="299" t="s">
        <v>647</v>
      </c>
      <c r="B128" s="299"/>
      <c r="C128" s="299"/>
      <c r="D128" s="299"/>
      <c r="E128" s="438" t="s">
        <v>646</v>
      </c>
      <c r="F128" s="438"/>
      <c r="G128" s="300" t="s">
        <v>648</v>
      </c>
      <c r="H128" s="299"/>
      <c r="I128" s="299"/>
      <c r="J128" s="299"/>
    </row>
    <row r="129" spans="1:10">
      <c r="A129" s="301" t="s">
        <v>651</v>
      </c>
      <c r="B129" s="301"/>
      <c r="C129" s="301"/>
      <c r="D129" s="301"/>
      <c r="E129" s="439" t="s">
        <v>646</v>
      </c>
      <c r="F129" s="439"/>
      <c r="G129" s="440" t="s">
        <v>649</v>
      </c>
      <c r="H129" s="440"/>
      <c r="I129" s="440"/>
      <c r="J129" s="440"/>
    </row>
    <row r="130" spans="1:10">
      <c r="A130" s="298"/>
      <c r="B130" s="298"/>
      <c r="C130" s="298"/>
      <c r="D130" s="298"/>
      <c r="E130" s="298"/>
      <c r="F130" s="298"/>
      <c r="G130" s="298"/>
      <c r="H130" s="298"/>
      <c r="I130" s="298"/>
      <c r="J130" s="298"/>
    </row>
    <row r="131" spans="1:10">
      <c r="A131" s="76" t="s">
        <v>107</v>
      </c>
    </row>
    <row r="132" spans="1:10">
      <c r="B132" s="76" t="s">
        <v>120</v>
      </c>
    </row>
    <row r="133" spans="1:10">
      <c r="B133" s="76" t="s">
        <v>377</v>
      </c>
    </row>
    <row r="134" spans="1:10">
      <c r="B134" s="76" t="s">
        <v>367</v>
      </c>
    </row>
    <row r="135" spans="1:10">
      <c r="B135" s="76" t="s">
        <v>524</v>
      </c>
    </row>
    <row r="136" spans="1:10">
      <c r="B136" s="76" t="s">
        <v>523</v>
      </c>
    </row>
    <row r="137" spans="1:10">
      <c r="B137" s="76" t="s">
        <v>133</v>
      </c>
    </row>
    <row r="138" spans="1:10">
      <c r="A138" s="76" t="s">
        <v>54</v>
      </c>
    </row>
  </sheetData>
  <sheetProtection algorithmName="SHA-512" hashValue="r0vJ7iiD8+L/ZW/BIEodbshePv42eIoXoV9NT4D4whLxS+Ekje759Fh3n5pTtX91BM49BnbDhJdJ47RcxnrO6A==" saltValue="bUTKeYuSB3TzRIHtbM4EBQ==" spinCount="100000" sheet="1" objects="1" scenarios="1"/>
  <mergeCells count="113">
    <mergeCell ref="A126:J126"/>
    <mergeCell ref="E127:F127"/>
    <mergeCell ref="E128:F128"/>
    <mergeCell ref="E129:F129"/>
    <mergeCell ref="G129:J129"/>
    <mergeCell ref="A43:J43"/>
    <mergeCell ref="A117:J118"/>
    <mergeCell ref="A115:J115"/>
    <mergeCell ref="B85:C85"/>
    <mergeCell ref="A122:J125"/>
    <mergeCell ref="C103:D103"/>
    <mergeCell ref="D84:E84"/>
    <mergeCell ref="D85:E85"/>
    <mergeCell ref="D86:E86"/>
    <mergeCell ref="D87:E87"/>
    <mergeCell ref="D88:E88"/>
    <mergeCell ref="D89:E89"/>
    <mergeCell ref="H84:I84"/>
    <mergeCell ref="H85:I85"/>
    <mergeCell ref="H86:I86"/>
    <mergeCell ref="H87:I87"/>
    <mergeCell ref="H88:I88"/>
    <mergeCell ref="A119:J119"/>
    <mergeCell ref="A53:J53"/>
    <mergeCell ref="A19:B28"/>
    <mergeCell ref="A29:B30"/>
    <mergeCell ref="H89:I89"/>
    <mergeCell ref="I20:J20"/>
    <mergeCell ref="C29:D30"/>
    <mergeCell ref="E29:E30"/>
    <mergeCell ref="F29:G30"/>
    <mergeCell ref="I29:J30"/>
    <mergeCell ref="A36:J36"/>
    <mergeCell ref="F20:G20"/>
    <mergeCell ref="A31:C31"/>
    <mergeCell ref="D31:E31"/>
    <mergeCell ref="F31:G31"/>
    <mergeCell ref="I31:J31"/>
    <mergeCell ref="A32:H32"/>
    <mergeCell ref="I32:J32"/>
    <mergeCell ref="D83:E83"/>
    <mergeCell ref="F83:G83"/>
    <mergeCell ref="A41:J41"/>
    <mergeCell ref="A100:J101"/>
    <mergeCell ref="A99:J99"/>
    <mergeCell ref="B89:C89"/>
    <mergeCell ref="B87:C87"/>
    <mergeCell ref="B88:C88"/>
    <mergeCell ref="B84:C84"/>
    <mergeCell ref="I21:J22"/>
    <mergeCell ref="I23:J24"/>
    <mergeCell ref="E27:E28"/>
    <mergeCell ref="F27:G28"/>
    <mergeCell ref="I27:J28"/>
    <mergeCell ref="C25:D26"/>
    <mergeCell ref="E25:E26"/>
    <mergeCell ref="G14:H14"/>
    <mergeCell ref="C19:D20"/>
    <mergeCell ref="F21:G22"/>
    <mergeCell ref="E21:E22"/>
    <mergeCell ref="F25:G26"/>
    <mergeCell ref="E23:E24"/>
    <mergeCell ref="A2:J2"/>
    <mergeCell ref="A3:J3"/>
    <mergeCell ref="A4:B4"/>
    <mergeCell ref="A5:B5"/>
    <mergeCell ref="A6:B15"/>
    <mergeCell ref="C11:J11"/>
    <mergeCell ref="E12:H12"/>
    <mergeCell ref="I8:J10"/>
    <mergeCell ref="I13:J15"/>
    <mergeCell ref="I12:J12"/>
    <mergeCell ref="C4:J4"/>
    <mergeCell ref="C6:J6"/>
    <mergeCell ref="C7:D7"/>
    <mergeCell ref="E7:H7"/>
    <mergeCell ref="I7:J7"/>
    <mergeCell ref="C9:D9"/>
    <mergeCell ref="C14:D14"/>
    <mergeCell ref="C5:J5"/>
    <mergeCell ref="C8:D8"/>
    <mergeCell ref="C13:D13"/>
    <mergeCell ref="E8:H8"/>
    <mergeCell ref="E10:F10"/>
    <mergeCell ref="G10:H10"/>
    <mergeCell ref="G9:H9"/>
    <mergeCell ref="E9:F9"/>
    <mergeCell ref="C10:D10"/>
    <mergeCell ref="E13:H13"/>
    <mergeCell ref="A97:J97"/>
    <mergeCell ref="A109:J109"/>
    <mergeCell ref="A121:J121"/>
    <mergeCell ref="A67:J68"/>
    <mergeCell ref="A71:J72"/>
    <mergeCell ref="B86:C86"/>
    <mergeCell ref="A112:J112"/>
    <mergeCell ref="A120:J120"/>
    <mergeCell ref="C12:D12"/>
    <mergeCell ref="A35:J35"/>
    <mergeCell ref="A38:J38"/>
    <mergeCell ref="C15:D15"/>
    <mergeCell ref="E15:F15"/>
    <mergeCell ref="G15:H15"/>
    <mergeCell ref="E14:F14"/>
    <mergeCell ref="A16:B18"/>
    <mergeCell ref="E19:J19"/>
    <mergeCell ref="C21:D22"/>
    <mergeCell ref="C23:D24"/>
    <mergeCell ref="E17:J17"/>
    <mergeCell ref="E18:J18"/>
    <mergeCell ref="I25:J26"/>
    <mergeCell ref="F23:G24"/>
    <mergeCell ref="C27:D28"/>
  </mergeCells>
  <phoneticPr fontId="2"/>
  <dataValidations count="6">
    <dataValidation type="list" allowBlank="1" showInputMessage="1" sqref="C103" xr:uid="{C945EB5B-9D57-48B9-B0E5-A86C3FA874E5}">
      <formula1>"①補助事業者自身,②その他"</formula1>
    </dataValidation>
    <dataValidation type="list" allowBlank="1" showInputMessage="1" sqref="D104" xr:uid="{B2ECE001-0837-4AEA-8CC9-78056A869291}">
      <formula1>"①あり,②なし"</formula1>
    </dataValidation>
    <dataValidation type="list" allowBlank="1" showInputMessage="1" showErrorMessage="1" sqref="E129:F129" xr:uid="{E53350EC-BFDE-49AC-AADE-6D342EF602E6}">
      <formula1>"選択,指定の予定はない,指定済（　年　月）,指定予定（　年　月頃）"</formula1>
    </dataValidation>
    <dataValidation type="list" allowBlank="1" showInputMessage="1" showErrorMessage="1" sqref="E128:F128" xr:uid="{F20AE8E0-1538-49E7-854F-5E62992B5360}">
      <formula1>"選択,再エネ100％の事業,再エネ100％の事業ではない"</formula1>
    </dataValidation>
    <dataValidation type="list" allowBlank="1" showInputMessage="1" showErrorMessage="1" sqref="E127:F127" xr:uid="{626987DB-BCE3-4B72-BB1F-F98021089AB4}">
      <formula1>"選択,認証を受ける,認証を受けない"</formula1>
    </dataValidation>
    <dataValidation type="list" allowBlank="1" showInputMessage="1" showErrorMessage="1" sqref="I31:J32 F31:G31" xr:uid="{DD93A8F5-3F8B-46E7-984E-498EABC6045E}">
      <formula1>"選択してください,している,していない"</formula1>
    </dataValidation>
  </dataValidations>
  <pageMargins left="0.62992125984251968" right="0" top="0.98425196850393704" bottom="0.98425196850393704" header="0.31496062992125984" footer="0.31496062992125984"/>
  <pageSetup paperSize="9" orientation="portrait" r:id="rId1"/>
  <rowBreaks count="2" manualBreakCount="2">
    <brk id="38" max="9" man="1"/>
    <brk id="81"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548BB-1E94-42EE-ACF0-DFA0C73E520A}">
  <dimension ref="A1:U49"/>
  <sheetViews>
    <sheetView defaultGridColor="0" view="pageBreakPreview" colorId="22" zoomScaleNormal="140" zoomScaleSheetLayoutView="100" workbookViewId="0">
      <selection activeCell="D31" sqref="D31"/>
    </sheetView>
  </sheetViews>
  <sheetFormatPr defaultColWidth="9" defaultRowHeight="16.5"/>
  <cols>
    <col min="1" max="15" width="4.5" style="50" customWidth="1"/>
    <col min="16" max="16" width="6.125" style="116" customWidth="1"/>
    <col min="17" max="17" width="2.625" style="116" customWidth="1"/>
    <col min="18" max="18" width="18.625" style="114" customWidth="1"/>
    <col min="19" max="19" width="30.625" style="114" customWidth="1"/>
    <col min="20" max="20" width="9" style="116"/>
    <col min="21" max="21" width="11.125" style="116" customWidth="1"/>
    <col min="22" max="22" width="9.5" style="116" customWidth="1"/>
    <col min="23" max="16384" width="9" style="116"/>
  </cols>
  <sheetData>
    <row r="1" spans="1:21" ht="19.5">
      <c r="A1" s="134" t="s">
        <v>416</v>
      </c>
      <c r="B1" s="161"/>
      <c r="R1" s="126" t="s">
        <v>313</v>
      </c>
    </row>
    <row r="2" spans="1:21">
      <c r="A2" s="118"/>
      <c r="B2" s="117"/>
      <c r="C2" s="117"/>
      <c r="D2" s="117"/>
      <c r="E2" s="117"/>
      <c r="F2" s="117"/>
      <c r="G2" s="117"/>
      <c r="H2" s="117"/>
      <c r="I2" s="117"/>
      <c r="J2" s="117"/>
      <c r="K2" s="117"/>
      <c r="L2" s="117"/>
      <c r="M2" s="117"/>
      <c r="N2" s="117"/>
      <c r="O2" s="117"/>
      <c r="R2" s="115"/>
    </row>
    <row r="3" spans="1:21" s="123" customFormat="1" ht="19.5">
      <c r="A3" s="144" t="s">
        <v>314</v>
      </c>
      <c r="B3" s="145"/>
      <c r="C3" s="145"/>
      <c r="D3" s="145"/>
      <c r="E3" s="145"/>
      <c r="F3" s="145"/>
      <c r="G3" s="145"/>
      <c r="H3" s="145"/>
      <c r="I3" s="145"/>
      <c r="J3" s="145"/>
      <c r="K3" s="145"/>
      <c r="L3" s="145"/>
      <c r="M3" s="145"/>
      <c r="N3" s="145"/>
      <c r="O3" s="145"/>
      <c r="P3" s="146"/>
      <c r="R3" s="114" t="s">
        <v>167</v>
      </c>
      <c r="S3" s="114"/>
    </row>
    <row r="4" spans="1:21">
      <c r="A4" s="147"/>
      <c r="E4" s="119"/>
      <c r="F4" s="119"/>
      <c r="G4" s="119"/>
      <c r="H4" s="119"/>
      <c r="I4" s="119"/>
      <c r="J4" s="119"/>
      <c r="K4" s="119"/>
      <c r="L4" s="119"/>
      <c r="M4" s="119"/>
      <c r="N4" s="119"/>
      <c r="O4" s="119"/>
      <c r="P4" s="148"/>
    </row>
    <row r="5" spans="1:21">
      <c r="A5" s="147"/>
      <c r="B5" s="119" t="s">
        <v>315</v>
      </c>
      <c r="C5" s="119"/>
      <c r="F5" s="120"/>
      <c r="G5" s="482" t="s">
        <v>597</v>
      </c>
      <c r="H5" s="482"/>
      <c r="I5" s="482"/>
      <c r="J5" s="482"/>
      <c r="K5" s="119"/>
      <c r="L5" s="119"/>
      <c r="M5" s="119"/>
      <c r="N5" s="119"/>
      <c r="O5" s="119"/>
      <c r="P5" s="148"/>
      <c r="U5" s="228">
        <v>43647</v>
      </c>
    </row>
    <row r="6" spans="1:21" ht="8.1" customHeight="1">
      <c r="A6" s="147"/>
      <c r="B6" s="119"/>
      <c r="C6" s="119"/>
      <c r="D6" s="119"/>
      <c r="E6" s="121"/>
      <c r="F6" s="121"/>
      <c r="G6" s="121"/>
      <c r="H6" s="121"/>
      <c r="I6" s="119"/>
      <c r="J6" s="119"/>
      <c r="K6" s="119"/>
      <c r="L6" s="119"/>
      <c r="M6" s="119"/>
      <c r="N6" s="119"/>
      <c r="O6" s="119"/>
      <c r="P6" s="148"/>
      <c r="U6" s="229"/>
    </row>
    <row r="7" spans="1:21">
      <c r="A7" s="147"/>
      <c r="B7" s="119" t="s">
        <v>396</v>
      </c>
      <c r="C7" s="119"/>
      <c r="G7" s="484">
        <v>2018</v>
      </c>
      <c r="H7" s="484"/>
      <c r="I7" s="206" t="s">
        <v>163</v>
      </c>
      <c r="J7" s="205">
        <v>3</v>
      </c>
      <c r="K7" s="221" t="s">
        <v>397</v>
      </c>
      <c r="L7" s="119"/>
      <c r="M7" s="231" t="str">
        <f>DATEDIF(U7,U5,"Y") &amp;"年"&amp; DATEDIF(U7,U5,"YM")&amp;"ヶ月"</f>
        <v>1年4ヶ月</v>
      </c>
      <c r="N7" s="227"/>
      <c r="O7" s="119"/>
      <c r="P7" s="148"/>
      <c r="R7" s="114" t="s">
        <v>398</v>
      </c>
      <c r="U7" s="230" t="str">
        <f>G7&amp;"/"&amp;J7&amp;"/"&amp;"1"</f>
        <v>2018/3/1</v>
      </c>
    </row>
    <row r="8" spans="1:21" ht="8.1" customHeight="1">
      <c r="A8" s="147"/>
      <c r="B8" s="119"/>
      <c r="C8" s="119"/>
      <c r="D8" s="119"/>
      <c r="E8" s="122"/>
      <c r="F8" s="121"/>
      <c r="G8" s="122"/>
      <c r="H8" s="122"/>
      <c r="I8" s="119"/>
      <c r="J8" s="119"/>
      <c r="K8" s="119"/>
      <c r="L8" s="119"/>
      <c r="M8" s="119"/>
      <c r="N8" s="119"/>
      <c r="O8" s="119"/>
      <c r="P8" s="148"/>
    </row>
    <row r="9" spans="1:21">
      <c r="A9" s="147"/>
      <c r="B9" s="119" t="s">
        <v>146</v>
      </c>
      <c r="C9" s="119"/>
      <c r="F9" s="119"/>
      <c r="G9" s="482" t="s">
        <v>598</v>
      </c>
      <c r="H9" s="482"/>
      <c r="I9" s="482"/>
      <c r="J9" s="482"/>
      <c r="K9" s="482"/>
      <c r="L9" s="482"/>
      <c r="M9" s="119"/>
      <c r="N9" s="119"/>
      <c r="O9" s="119"/>
      <c r="P9" s="148"/>
    </row>
    <row r="10" spans="1:21" ht="8.1" customHeight="1">
      <c r="A10" s="147"/>
      <c r="B10" s="119"/>
      <c r="C10" s="119"/>
      <c r="D10" s="119"/>
      <c r="E10" s="119"/>
      <c r="F10" s="119"/>
      <c r="G10" s="119"/>
      <c r="H10" s="119"/>
      <c r="I10" s="119"/>
      <c r="J10" s="119"/>
      <c r="K10" s="119"/>
      <c r="L10" s="119"/>
      <c r="M10" s="119"/>
      <c r="N10" s="119"/>
      <c r="O10" s="119"/>
      <c r="P10" s="148"/>
    </row>
    <row r="11" spans="1:21">
      <c r="A11" s="147"/>
      <c r="B11" s="119"/>
      <c r="C11" s="119"/>
      <c r="D11" s="119"/>
      <c r="G11" s="119" t="s">
        <v>599</v>
      </c>
      <c r="I11" s="119"/>
      <c r="J11" s="119"/>
      <c r="K11" s="119"/>
      <c r="L11" s="119"/>
      <c r="M11" s="119"/>
      <c r="N11" s="119"/>
      <c r="O11" s="119"/>
      <c r="P11" s="148"/>
    </row>
    <row r="12" spans="1:21">
      <c r="A12" s="147"/>
      <c r="B12" s="119"/>
      <c r="C12" s="119"/>
      <c r="D12" s="119"/>
      <c r="E12" s="119"/>
      <c r="F12" s="119"/>
      <c r="G12" s="119"/>
      <c r="H12" s="119"/>
      <c r="I12" s="119"/>
      <c r="J12" s="119"/>
      <c r="K12" s="119"/>
      <c r="L12" s="119"/>
      <c r="M12" s="119"/>
      <c r="N12" s="119"/>
      <c r="O12" s="119"/>
      <c r="P12" s="148"/>
    </row>
    <row r="13" spans="1:21" s="123" customFormat="1" ht="19.5">
      <c r="A13" s="149" t="s">
        <v>316</v>
      </c>
      <c r="B13" s="124"/>
      <c r="C13" s="124"/>
      <c r="D13" s="124"/>
      <c r="E13" s="124"/>
      <c r="F13" s="124"/>
      <c r="G13" s="124"/>
      <c r="H13" s="124"/>
      <c r="I13" s="124"/>
      <c r="J13" s="124"/>
      <c r="K13" s="124"/>
      <c r="L13" s="124"/>
      <c r="M13" s="124"/>
      <c r="N13" s="124"/>
      <c r="O13" s="124"/>
      <c r="P13" s="150"/>
      <c r="R13" s="114" t="s">
        <v>166</v>
      </c>
      <c r="S13" s="114"/>
    </row>
    <row r="14" spans="1:21" ht="10.35" customHeight="1">
      <c r="A14" s="147"/>
      <c r="B14" s="119"/>
      <c r="C14" s="119"/>
      <c r="D14" s="119"/>
      <c r="E14" s="119"/>
      <c r="F14" s="119"/>
      <c r="G14" s="119"/>
      <c r="H14" s="119"/>
      <c r="I14" s="119"/>
      <c r="J14" s="119"/>
      <c r="K14" s="119"/>
      <c r="L14" s="119"/>
      <c r="M14" s="119"/>
      <c r="N14" s="119"/>
      <c r="O14" s="119"/>
      <c r="P14" s="148"/>
    </row>
    <row r="15" spans="1:21" s="50" customFormat="1" ht="18" customHeight="1">
      <c r="A15" s="147"/>
      <c r="B15" s="480" t="s">
        <v>134</v>
      </c>
      <c r="C15" s="480"/>
      <c r="D15" s="481">
        <v>1964</v>
      </c>
      <c r="E15" s="481"/>
      <c r="F15" s="157" t="s">
        <v>163</v>
      </c>
      <c r="G15" s="158">
        <v>10</v>
      </c>
      <c r="H15" s="155" t="s">
        <v>164</v>
      </c>
      <c r="I15" s="189" t="s">
        <v>286</v>
      </c>
      <c r="J15" s="119"/>
      <c r="K15" s="119"/>
      <c r="L15" s="119"/>
      <c r="M15" s="119"/>
      <c r="N15" s="119"/>
      <c r="O15" s="119"/>
      <c r="P15" s="152"/>
      <c r="R15" s="114"/>
      <c r="S15" s="114"/>
    </row>
    <row r="16" spans="1:21" s="50" customFormat="1" ht="8.1" customHeight="1">
      <c r="A16" s="147"/>
      <c r="B16" s="127"/>
      <c r="C16" s="127"/>
      <c r="D16" s="125"/>
      <c r="E16" s="125"/>
      <c r="F16" s="119"/>
      <c r="I16" s="119"/>
      <c r="J16" s="119"/>
      <c r="K16" s="119"/>
      <c r="L16" s="119"/>
      <c r="M16" s="119"/>
      <c r="N16" s="119"/>
      <c r="O16" s="119"/>
      <c r="P16" s="152"/>
      <c r="R16" s="114"/>
      <c r="S16" s="114"/>
    </row>
    <row r="17" spans="1:19" s="50" customFormat="1" ht="18" customHeight="1">
      <c r="A17" s="147"/>
      <c r="B17" s="119" t="s">
        <v>395</v>
      </c>
      <c r="C17" s="119"/>
      <c r="D17" s="481">
        <v>230</v>
      </c>
      <c r="E17" s="481"/>
      <c r="F17" s="157" t="s">
        <v>141</v>
      </c>
      <c r="J17" s="120" t="s">
        <v>135</v>
      </c>
      <c r="K17" s="159" t="s">
        <v>136</v>
      </c>
      <c r="L17" s="160">
        <v>2</v>
      </c>
      <c r="M17" s="159" t="s">
        <v>137</v>
      </c>
      <c r="N17" s="232"/>
      <c r="O17" s="119"/>
      <c r="P17" s="152"/>
      <c r="R17" s="114"/>
      <c r="S17" s="114"/>
    </row>
    <row r="18" spans="1:19" ht="12.6" customHeight="1">
      <c r="A18" s="147"/>
      <c r="B18" s="116"/>
      <c r="C18" s="119"/>
      <c r="D18" s="119"/>
      <c r="E18" s="119"/>
      <c r="F18" s="119"/>
      <c r="G18" s="119"/>
      <c r="H18" s="119"/>
      <c r="I18" s="119"/>
      <c r="J18" s="119"/>
      <c r="K18" s="119"/>
      <c r="L18" s="119"/>
      <c r="M18" s="119"/>
      <c r="N18" s="119"/>
      <c r="O18" s="119"/>
      <c r="P18" s="148"/>
    </row>
    <row r="19" spans="1:19" ht="36" customHeight="1">
      <c r="A19" s="147"/>
      <c r="B19" s="483" t="s">
        <v>138</v>
      </c>
      <c r="C19" s="483"/>
      <c r="D19" s="483"/>
      <c r="E19" s="483"/>
      <c r="F19" s="483"/>
      <c r="G19" s="483"/>
      <c r="H19" s="475" t="s">
        <v>174</v>
      </c>
      <c r="I19" s="475"/>
      <c r="J19" s="478" t="s">
        <v>338</v>
      </c>
      <c r="K19" s="479"/>
      <c r="L19" s="140" t="s">
        <v>162</v>
      </c>
      <c r="M19" s="140"/>
      <c r="N19" s="140"/>
      <c r="O19" s="119"/>
      <c r="P19" s="148"/>
    </row>
    <row r="20" spans="1:19" ht="18" customHeight="1">
      <c r="A20" s="147"/>
      <c r="B20" s="477" t="s">
        <v>140</v>
      </c>
      <c r="C20" s="476" t="s">
        <v>143</v>
      </c>
      <c r="D20" s="476"/>
      <c r="E20" s="476"/>
      <c r="F20" s="476"/>
      <c r="G20" s="476"/>
      <c r="H20" s="470" t="s">
        <v>176</v>
      </c>
      <c r="I20" s="470"/>
      <c r="J20" s="471" t="s">
        <v>600</v>
      </c>
      <c r="K20" s="472"/>
      <c r="L20" s="471">
        <v>150</v>
      </c>
      <c r="M20" s="472"/>
      <c r="N20" s="140" t="s">
        <v>141</v>
      </c>
      <c r="O20" s="119"/>
      <c r="P20" s="148"/>
      <c r="R20" s="114" t="s">
        <v>165</v>
      </c>
    </row>
    <row r="21" spans="1:19" ht="18" customHeight="1">
      <c r="A21" s="147"/>
      <c r="B21" s="477"/>
      <c r="C21" s="474"/>
      <c r="D21" s="474"/>
      <c r="E21" s="474"/>
      <c r="F21" s="474"/>
      <c r="G21" s="474"/>
      <c r="H21" s="470"/>
      <c r="I21" s="470"/>
      <c r="J21" s="471"/>
      <c r="K21" s="472"/>
      <c r="L21" s="471"/>
      <c r="M21" s="472"/>
      <c r="N21" s="140" t="s">
        <v>141</v>
      </c>
      <c r="O21" s="119"/>
      <c r="P21" s="148"/>
      <c r="R21" s="141" t="s">
        <v>147</v>
      </c>
      <c r="S21" s="141" t="s">
        <v>148</v>
      </c>
    </row>
    <row r="22" spans="1:19" ht="18" customHeight="1">
      <c r="A22" s="147"/>
      <c r="B22" s="477" t="s">
        <v>142</v>
      </c>
      <c r="C22" s="476" t="s">
        <v>145</v>
      </c>
      <c r="D22" s="476"/>
      <c r="E22" s="476"/>
      <c r="F22" s="476"/>
      <c r="G22" s="476"/>
      <c r="H22" s="470"/>
      <c r="I22" s="470"/>
      <c r="J22" s="471"/>
      <c r="K22" s="472"/>
      <c r="L22" s="471"/>
      <c r="M22" s="472"/>
      <c r="N22" s="140" t="s">
        <v>141</v>
      </c>
      <c r="O22" s="119"/>
      <c r="P22" s="148"/>
      <c r="R22" s="142" t="s">
        <v>144</v>
      </c>
      <c r="S22" s="142" t="s">
        <v>149</v>
      </c>
    </row>
    <row r="23" spans="1:19" ht="18" customHeight="1">
      <c r="A23" s="153"/>
      <c r="B23" s="477"/>
      <c r="C23" s="476" t="s">
        <v>158</v>
      </c>
      <c r="D23" s="476"/>
      <c r="E23" s="476"/>
      <c r="F23" s="476"/>
      <c r="G23" s="476"/>
      <c r="H23" s="470"/>
      <c r="I23" s="470"/>
      <c r="J23" s="471"/>
      <c r="K23" s="472"/>
      <c r="L23" s="471"/>
      <c r="M23" s="472"/>
      <c r="N23" s="140" t="s">
        <v>141</v>
      </c>
      <c r="O23" s="119"/>
      <c r="P23" s="148"/>
      <c r="R23" s="142" t="s">
        <v>150</v>
      </c>
      <c r="S23" s="142" t="s">
        <v>151</v>
      </c>
    </row>
    <row r="24" spans="1:19" ht="18" customHeight="1">
      <c r="A24" s="147"/>
      <c r="B24" s="477"/>
      <c r="C24" s="476" t="s">
        <v>159</v>
      </c>
      <c r="D24" s="476"/>
      <c r="E24" s="476"/>
      <c r="F24" s="476"/>
      <c r="G24" s="476"/>
      <c r="H24" s="470"/>
      <c r="I24" s="470"/>
      <c r="J24" s="471"/>
      <c r="K24" s="472"/>
      <c r="L24" s="471"/>
      <c r="M24" s="472"/>
      <c r="N24" s="140" t="s">
        <v>141</v>
      </c>
      <c r="P24" s="148"/>
      <c r="R24" s="142" t="s">
        <v>152</v>
      </c>
      <c r="S24" s="142" t="s">
        <v>153</v>
      </c>
    </row>
    <row r="25" spans="1:19" ht="18" customHeight="1">
      <c r="A25" s="147"/>
      <c r="B25" s="477"/>
      <c r="C25" s="475" t="s">
        <v>283</v>
      </c>
      <c r="D25" s="475"/>
      <c r="E25" s="475"/>
      <c r="F25" s="475"/>
      <c r="G25" s="475"/>
      <c r="H25" s="470"/>
      <c r="I25" s="470"/>
      <c r="J25" s="471"/>
      <c r="K25" s="472"/>
      <c r="L25" s="471"/>
      <c r="M25" s="472"/>
      <c r="N25" s="140" t="s">
        <v>141</v>
      </c>
      <c r="P25" s="148"/>
      <c r="R25" s="142" t="s">
        <v>285</v>
      </c>
      <c r="S25" s="142" t="s">
        <v>284</v>
      </c>
    </row>
    <row r="26" spans="1:19" ht="18" customHeight="1">
      <c r="A26" s="147"/>
      <c r="B26" s="477"/>
      <c r="C26" s="474" t="s">
        <v>160</v>
      </c>
      <c r="D26" s="474"/>
      <c r="E26" s="474"/>
      <c r="F26" s="474"/>
      <c r="G26" s="474"/>
      <c r="H26" s="470"/>
      <c r="I26" s="470"/>
      <c r="J26" s="471"/>
      <c r="K26" s="472"/>
      <c r="L26" s="471"/>
      <c r="M26" s="472"/>
      <c r="N26" s="140" t="s">
        <v>141</v>
      </c>
      <c r="P26" s="148"/>
      <c r="R26" s="142" t="s">
        <v>154</v>
      </c>
      <c r="S26" s="143" t="s">
        <v>155</v>
      </c>
    </row>
    <row r="27" spans="1:19" ht="18" customHeight="1">
      <c r="A27" s="147"/>
      <c r="B27" s="477"/>
      <c r="C27" s="474" t="s">
        <v>161</v>
      </c>
      <c r="D27" s="474"/>
      <c r="E27" s="474"/>
      <c r="F27" s="474"/>
      <c r="G27" s="474"/>
      <c r="H27" s="470" t="s">
        <v>176</v>
      </c>
      <c r="I27" s="470"/>
      <c r="J27" s="471" t="s">
        <v>601</v>
      </c>
      <c r="K27" s="472"/>
      <c r="L27" s="471">
        <v>80</v>
      </c>
      <c r="M27" s="472"/>
      <c r="N27" s="140" t="s">
        <v>141</v>
      </c>
      <c r="P27" s="148"/>
      <c r="R27" s="142" t="s">
        <v>156</v>
      </c>
      <c r="S27" s="142" t="s">
        <v>157</v>
      </c>
    </row>
    <row r="28" spans="1:19" ht="18" customHeight="1">
      <c r="A28" s="147"/>
      <c r="B28" s="473" t="s">
        <v>168</v>
      </c>
      <c r="C28" s="473"/>
      <c r="D28" s="473"/>
      <c r="E28" s="473"/>
      <c r="F28" s="473"/>
      <c r="G28" s="473"/>
      <c r="H28" s="473"/>
      <c r="I28" s="473"/>
      <c r="J28" s="485"/>
      <c r="K28" s="486"/>
      <c r="L28" s="485">
        <f>SUM(L20:M27)</f>
        <v>230</v>
      </c>
      <c r="M28" s="486"/>
      <c r="N28" s="140" t="s">
        <v>141</v>
      </c>
      <c r="P28" s="148"/>
    </row>
    <row r="29" spans="1:19" ht="18" customHeight="1">
      <c r="A29" s="147"/>
      <c r="B29" s="128"/>
      <c r="C29" s="128"/>
      <c r="D29" s="128"/>
      <c r="E29" s="128"/>
      <c r="F29" s="128"/>
      <c r="G29" s="128"/>
      <c r="H29" s="128"/>
      <c r="I29" s="128"/>
      <c r="J29" s="128"/>
      <c r="K29" s="128"/>
      <c r="L29" s="119"/>
      <c r="P29" s="148"/>
    </row>
    <row r="30" spans="1:19" ht="18" customHeight="1">
      <c r="A30" s="149" t="s">
        <v>282</v>
      </c>
      <c r="B30" s="128"/>
      <c r="C30" s="128"/>
      <c r="D30" s="128"/>
      <c r="E30" s="128"/>
      <c r="F30" s="128"/>
      <c r="G30" s="128"/>
      <c r="H30" s="201"/>
      <c r="I30" s="128"/>
      <c r="J30" s="128"/>
      <c r="K30" s="128"/>
      <c r="L30" s="119"/>
      <c r="P30" s="148"/>
    </row>
    <row r="31" spans="1:19" ht="18" customHeight="1">
      <c r="A31" s="147"/>
      <c r="B31" s="127" t="s">
        <v>320</v>
      </c>
      <c r="C31" s="128"/>
      <c r="D31" s="128"/>
      <c r="E31" s="128"/>
      <c r="F31" s="128"/>
      <c r="G31" s="128"/>
      <c r="H31" s="128"/>
      <c r="I31" s="128"/>
      <c r="J31" s="128"/>
      <c r="K31" s="128"/>
      <c r="L31" s="119"/>
      <c r="P31" s="148"/>
    </row>
    <row r="32" spans="1:19" ht="18" customHeight="1">
      <c r="A32" s="147"/>
      <c r="B32" s="128"/>
      <c r="C32" s="233" t="s">
        <v>176</v>
      </c>
      <c r="D32" s="127" t="s">
        <v>399</v>
      </c>
      <c r="E32" s="128"/>
      <c r="F32" s="128"/>
      <c r="G32" s="128"/>
      <c r="H32" s="128"/>
      <c r="I32" s="128"/>
      <c r="J32" s="128"/>
      <c r="K32" s="128"/>
      <c r="L32" s="119"/>
      <c r="P32" s="148"/>
    </row>
    <row r="33" spans="1:18" ht="18" customHeight="1">
      <c r="A33" s="147"/>
      <c r="B33" s="128"/>
      <c r="C33" s="233" t="s">
        <v>176</v>
      </c>
      <c r="D33" s="127" t="s">
        <v>321</v>
      </c>
      <c r="E33" s="128"/>
      <c r="F33" s="128"/>
      <c r="G33" s="128"/>
      <c r="H33" s="128"/>
      <c r="I33" s="128"/>
      <c r="J33" s="128"/>
      <c r="K33" s="128"/>
      <c r="L33" s="119"/>
      <c r="P33" s="148"/>
      <c r="R33" s="114" t="s">
        <v>364</v>
      </c>
    </row>
    <row r="34" spans="1:18" ht="18" customHeight="1">
      <c r="A34" s="147"/>
      <c r="B34" s="128"/>
      <c r="C34" s="234"/>
      <c r="D34" s="127" t="s">
        <v>355</v>
      </c>
      <c r="E34" s="128"/>
      <c r="F34" s="128"/>
      <c r="G34" s="128"/>
      <c r="H34" s="128"/>
      <c r="I34" s="128"/>
      <c r="J34" s="128"/>
      <c r="K34" s="128"/>
      <c r="L34" s="119"/>
      <c r="P34" s="148"/>
    </row>
    <row r="35" spans="1:18" ht="18" customHeight="1">
      <c r="A35" s="147"/>
      <c r="B35" s="128"/>
      <c r="C35" s="233" t="s">
        <v>176</v>
      </c>
      <c r="D35" s="127" t="s">
        <v>401</v>
      </c>
      <c r="E35" s="128"/>
      <c r="F35" s="128"/>
      <c r="G35" s="128"/>
      <c r="H35" s="128"/>
      <c r="I35" s="128"/>
      <c r="J35" s="128"/>
      <c r="K35" s="128"/>
      <c r="L35" s="119"/>
      <c r="P35" s="148"/>
      <c r="R35" s="114" t="s">
        <v>402</v>
      </c>
    </row>
    <row r="36" spans="1:18" ht="18" customHeight="1">
      <c r="A36" s="147"/>
      <c r="G36" s="128"/>
      <c r="H36" s="128"/>
      <c r="I36" s="128"/>
      <c r="J36" s="128"/>
      <c r="P36" s="148"/>
    </row>
    <row r="37" spans="1:18" ht="20.100000000000001" customHeight="1">
      <c r="A37" s="147"/>
      <c r="P37" s="148"/>
    </row>
    <row r="38" spans="1:18">
      <c r="A38" s="154"/>
      <c r="B38" s="155"/>
      <c r="C38" s="155"/>
      <c r="D38" s="155"/>
      <c r="E38" s="155"/>
      <c r="F38" s="155"/>
      <c r="G38" s="155"/>
      <c r="H38" s="155"/>
      <c r="I38" s="155"/>
      <c r="J38" s="155"/>
      <c r="K38" s="155"/>
      <c r="L38" s="155"/>
      <c r="M38" s="155"/>
      <c r="N38" s="155"/>
      <c r="O38" s="155"/>
      <c r="P38" s="156"/>
    </row>
    <row r="49" spans="4:4">
      <c r="D49" s="114"/>
    </row>
  </sheetData>
  <mergeCells count="46">
    <mergeCell ref="L26:M26"/>
    <mergeCell ref="L27:M27"/>
    <mergeCell ref="L28:M28"/>
    <mergeCell ref="J28:K28"/>
    <mergeCell ref="L20:M20"/>
    <mergeCell ref="L21:M21"/>
    <mergeCell ref="L22:M22"/>
    <mergeCell ref="L23:M23"/>
    <mergeCell ref="L24:M24"/>
    <mergeCell ref="J25:K25"/>
    <mergeCell ref="J26:K26"/>
    <mergeCell ref="J27:K27"/>
    <mergeCell ref="J24:K24"/>
    <mergeCell ref="L25:M25"/>
    <mergeCell ref="J19:K19"/>
    <mergeCell ref="B15:C15"/>
    <mergeCell ref="D15:E15"/>
    <mergeCell ref="D17:E17"/>
    <mergeCell ref="G5:J5"/>
    <mergeCell ref="G9:L9"/>
    <mergeCell ref="B19:G19"/>
    <mergeCell ref="H19:I19"/>
    <mergeCell ref="G7:H7"/>
    <mergeCell ref="C23:G23"/>
    <mergeCell ref="B20:B21"/>
    <mergeCell ref="C21:G21"/>
    <mergeCell ref="C20:G20"/>
    <mergeCell ref="C22:G22"/>
    <mergeCell ref="B22:B27"/>
    <mergeCell ref="B28:I28"/>
    <mergeCell ref="H24:I24"/>
    <mergeCell ref="H25:I25"/>
    <mergeCell ref="H26:I26"/>
    <mergeCell ref="H27:I27"/>
    <mergeCell ref="C26:G26"/>
    <mergeCell ref="C27:G27"/>
    <mergeCell ref="C25:G25"/>
    <mergeCell ref="C24:G24"/>
    <mergeCell ref="H20:I20"/>
    <mergeCell ref="H21:I21"/>
    <mergeCell ref="H22:I22"/>
    <mergeCell ref="H23:I23"/>
    <mergeCell ref="J20:K20"/>
    <mergeCell ref="J21:K21"/>
    <mergeCell ref="J22:K22"/>
    <mergeCell ref="J23:K23"/>
  </mergeCells>
  <phoneticPr fontId="14"/>
  <dataValidations count="4">
    <dataValidation type="list" allowBlank="1" showInputMessage="1" sqref="F9:G9" xr:uid="{F25E914C-F3DF-4B08-A842-48F32EC7EC0A}">
      <formula1>"1.水道契約がないことの証明書,2.その他（証明書を添付すること）"</formula1>
    </dataValidation>
    <dataValidation type="list" allowBlank="1" showInputMessage="1" sqref="C32:C35" xr:uid="{C0AF2F32-FE42-40EF-B89C-C33C39E85D49}">
      <formula1>"○"</formula1>
    </dataValidation>
    <dataValidation type="list" showInputMessage="1" sqref="H20:H27" xr:uid="{516867C2-85CB-4FB1-9D60-A25FD4F3F050}">
      <formula1>"○"</formula1>
    </dataValidation>
    <dataValidation type="list" allowBlank="1" showInputMessage="1" sqref="G5:J5" xr:uid="{45501F49-67C5-2747-9B45-A6C8E671B8EF}">
      <formula1>"1.二次利用（別荘等）,2.賃貸用,3.売却用,4.その他"</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7C796-8978-4359-B65E-4F10ECCC254C}">
  <dimension ref="A1:V56"/>
  <sheetViews>
    <sheetView defaultGridColor="0" view="pageBreakPreview" colorId="22" zoomScaleNormal="140" zoomScaleSheetLayoutView="100" workbookViewId="0">
      <selection activeCell="D7" sqref="D7"/>
    </sheetView>
  </sheetViews>
  <sheetFormatPr defaultColWidth="9" defaultRowHeight="16.5"/>
  <cols>
    <col min="1" max="15" width="4.5" style="50" customWidth="1"/>
    <col min="16" max="17" width="4.5" style="116" customWidth="1"/>
    <col min="18" max="18" width="18.625" style="114" customWidth="1"/>
    <col min="19" max="19" width="30.625" style="114" customWidth="1"/>
    <col min="20" max="16384" width="9" style="116"/>
  </cols>
  <sheetData>
    <row r="1" spans="1:19" ht="19.5">
      <c r="A1" s="134" t="s">
        <v>352</v>
      </c>
      <c r="B1" s="161"/>
    </row>
    <row r="2" spans="1:19">
      <c r="A2" s="118"/>
      <c r="B2" s="117"/>
      <c r="C2" s="117"/>
      <c r="D2" s="117"/>
      <c r="E2" s="117"/>
      <c r="F2" s="117"/>
      <c r="G2" s="117"/>
      <c r="H2" s="117"/>
      <c r="I2" s="117"/>
      <c r="J2" s="117"/>
      <c r="K2" s="117"/>
      <c r="L2" s="117"/>
      <c r="M2" s="117"/>
      <c r="N2" s="117"/>
      <c r="O2" s="117"/>
      <c r="R2" s="115"/>
    </row>
    <row r="3" spans="1:19" s="123" customFormat="1" ht="19.5">
      <c r="A3" s="181" t="s">
        <v>317</v>
      </c>
      <c r="B3" s="181"/>
      <c r="C3" s="181"/>
      <c r="D3" s="181"/>
      <c r="E3" s="181"/>
      <c r="F3" s="181"/>
      <c r="G3" s="181"/>
      <c r="H3" s="181"/>
      <c r="I3" s="181"/>
      <c r="J3" s="181"/>
      <c r="K3" s="181"/>
      <c r="L3" s="181"/>
      <c r="M3" s="181"/>
      <c r="N3" s="181"/>
      <c r="O3" s="181"/>
      <c r="S3" s="114"/>
    </row>
    <row r="4" spans="1:19">
      <c r="B4" s="50" t="s">
        <v>171</v>
      </c>
      <c r="E4" s="119"/>
      <c r="F4" s="119"/>
      <c r="G4" s="119"/>
      <c r="H4" s="119"/>
      <c r="I4" s="119"/>
      <c r="J4" s="119"/>
      <c r="K4" s="119"/>
      <c r="L4" s="119"/>
      <c r="M4" s="119"/>
      <c r="N4" s="119"/>
      <c r="O4" s="119"/>
      <c r="R4" s="114" t="s">
        <v>178</v>
      </c>
    </row>
    <row r="5" spans="1:19" ht="10.35" customHeight="1">
      <c r="B5" s="119"/>
      <c r="C5" s="119"/>
      <c r="D5" s="119"/>
      <c r="E5" s="119"/>
      <c r="F5" s="119"/>
      <c r="G5" s="119"/>
      <c r="H5" s="119"/>
      <c r="I5" s="119"/>
      <c r="J5" s="119"/>
      <c r="K5" s="119"/>
      <c r="L5" s="119"/>
      <c r="M5" s="119"/>
      <c r="N5" s="119"/>
      <c r="O5" s="119"/>
    </row>
    <row r="6" spans="1:19" s="50" customFormat="1" ht="32.1" customHeight="1">
      <c r="B6" s="510" t="s">
        <v>434</v>
      </c>
      <c r="C6" s="510"/>
      <c r="D6" s="481">
        <v>2025</v>
      </c>
      <c r="E6" s="481"/>
      <c r="F6" s="157" t="s">
        <v>163</v>
      </c>
      <c r="G6" s="158">
        <v>1</v>
      </c>
      <c r="H6" s="155" t="s">
        <v>164</v>
      </c>
      <c r="I6" s="119"/>
      <c r="J6" s="119" t="s">
        <v>185</v>
      </c>
      <c r="K6" s="119"/>
      <c r="L6" s="119"/>
      <c r="M6" s="502" t="s">
        <v>602</v>
      </c>
      <c r="N6" s="502"/>
      <c r="O6" s="502"/>
      <c r="R6" s="114"/>
      <c r="S6" s="114"/>
    </row>
    <row r="7" spans="1:19" s="50" customFormat="1" ht="8.1" customHeight="1">
      <c r="B7" s="127"/>
      <c r="C7" s="127"/>
      <c r="D7" s="125"/>
      <c r="E7" s="125"/>
      <c r="F7" s="119"/>
      <c r="I7" s="119"/>
      <c r="J7" s="119"/>
      <c r="K7" s="119"/>
      <c r="L7" s="119"/>
      <c r="M7" s="119"/>
      <c r="N7" s="119"/>
      <c r="O7" s="119"/>
      <c r="R7" s="114"/>
      <c r="S7" s="114"/>
    </row>
    <row r="8" spans="1:19" s="50" customFormat="1" ht="18" customHeight="1">
      <c r="B8" s="119" t="s">
        <v>395</v>
      </c>
      <c r="C8" s="119"/>
      <c r="D8" s="481">
        <v>270</v>
      </c>
      <c r="E8" s="481"/>
      <c r="F8" s="157" t="s">
        <v>141</v>
      </c>
      <c r="J8" s="120" t="s">
        <v>135</v>
      </c>
      <c r="K8" s="159" t="s">
        <v>136</v>
      </c>
      <c r="L8" s="160">
        <v>2</v>
      </c>
      <c r="M8" s="159" t="s">
        <v>137</v>
      </c>
      <c r="N8" s="160"/>
      <c r="O8" s="119"/>
      <c r="R8" s="114" t="s">
        <v>400</v>
      </c>
      <c r="S8" s="114"/>
    </row>
    <row r="9" spans="1:19" s="50" customFormat="1" ht="18" customHeight="1">
      <c r="B9" s="119" t="s">
        <v>362</v>
      </c>
      <c r="C9" s="119"/>
      <c r="D9" s="481">
        <v>40</v>
      </c>
      <c r="E9" s="481"/>
      <c r="F9" s="157" t="s">
        <v>141</v>
      </c>
      <c r="G9" s="114" t="s">
        <v>363</v>
      </c>
      <c r="J9" s="120"/>
      <c r="K9" s="120"/>
      <c r="L9" s="129"/>
      <c r="M9" s="120"/>
      <c r="N9" s="119"/>
      <c r="O9" s="119"/>
      <c r="R9" s="114"/>
      <c r="S9" s="114"/>
    </row>
    <row r="10" spans="1:19" s="50" customFormat="1" ht="18" customHeight="1">
      <c r="B10" s="119"/>
      <c r="C10" s="119"/>
      <c r="D10" s="125"/>
      <c r="E10" s="125"/>
      <c r="F10" s="119"/>
      <c r="G10" s="114"/>
      <c r="J10" s="120"/>
      <c r="K10" s="120"/>
      <c r="L10" s="129"/>
      <c r="M10" s="120"/>
      <c r="N10" s="119"/>
      <c r="O10" s="119"/>
      <c r="R10" s="114"/>
      <c r="S10" s="114"/>
    </row>
    <row r="11" spans="1:19" s="50" customFormat="1" ht="18" customHeight="1">
      <c r="B11" s="119" t="s">
        <v>509</v>
      </c>
      <c r="C11" s="119"/>
      <c r="D11" s="125"/>
      <c r="E11" s="125"/>
      <c r="F11" s="482" t="s">
        <v>603</v>
      </c>
      <c r="G11" s="482"/>
      <c r="H11" s="482"/>
      <c r="I11" s="482"/>
      <c r="J11" s="482"/>
      <c r="K11" s="120"/>
      <c r="L11" s="129"/>
      <c r="M11" s="120"/>
      <c r="N11" s="119"/>
      <c r="O11" s="119"/>
      <c r="R11" s="114"/>
      <c r="S11" s="114"/>
    </row>
    <row r="12" spans="1:19" s="50" customFormat="1" ht="18" customHeight="1">
      <c r="B12" s="119"/>
      <c r="C12" s="119"/>
      <c r="D12" s="125"/>
      <c r="E12" s="125"/>
      <c r="F12" s="119"/>
      <c r="J12" s="120"/>
      <c r="K12" s="120"/>
      <c r="L12" s="129"/>
      <c r="M12" s="120"/>
      <c r="N12" s="119"/>
      <c r="O12" s="119"/>
      <c r="R12" s="114"/>
      <c r="S12" s="114"/>
    </row>
    <row r="13" spans="1:19" s="50" customFormat="1" ht="18" customHeight="1">
      <c r="B13" s="119" t="s">
        <v>177</v>
      </c>
      <c r="C13" s="119"/>
      <c r="D13" s="125"/>
      <c r="E13" s="125"/>
      <c r="F13" s="119"/>
      <c r="J13" s="120"/>
      <c r="K13" s="120"/>
      <c r="L13" s="129"/>
      <c r="M13" s="120"/>
      <c r="N13" s="119"/>
      <c r="O13" s="119"/>
      <c r="R13" s="114"/>
      <c r="S13" s="114"/>
    </row>
    <row r="14" spans="1:19" ht="15.95" customHeight="1">
      <c r="B14" s="511" t="s">
        <v>138</v>
      </c>
      <c r="C14" s="512"/>
      <c r="D14" s="512"/>
      <c r="E14" s="513"/>
      <c r="F14" s="140"/>
      <c r="G14" s="503" t="s">
        <v>172</v>
      </c>
      <c r="H14" s="505"/>
      <c r="I14" s="504"/>
      <c r="J14" s="483" t="s">
        <v>173</v>
      </c>
      <c r="K14" s="483"/>
      <c r="L14" s="483"/>
      <c r="M14" s="483"/>
      <c r="N14" s="483"/>
      <c r="O14" s="483"/>
      <c r="P14" s="483"/>
    </row>
    <row r="15" spans="1:19" ht="32.1" customHeight="1">
      <c r="B15" s="514"/>
      <c r="C15" s="515"/>
      <c r="D15" s="515"/>
      <c r="E15" s="516"/>
      <c r="F15" s="162" t="s">
        <v>175</v>
      </c>
      <c r="G15" s="503" t="s">
        <v>162</v>
      </c>
      <c r="H15" s="504"/>
      <c r="I15" s="140"/>
      <c r="J15" s="506" t="s">
        <v>174</v>
      </c>
      <c r="K15" s="506"/>
      <c r="L15" s="507" t="s">
        <v>333</v>
      </c>
      <c r="M15" s="508"/>
      <c r="N15" s="140" t="s">
        <v>162</v>
      </c>
      <c r="O15" s="140"/>
      <c r="P15" s="140"/>
      <c r="R15" s="114" t="s">
        <v>165</v>
      </c>
    </row>
    <row r="16" spans="1:19" ht="18" customHeight="1">
      <c r="B16" s="477" t="s">
        <v>140</v>
      </c>
      <c r="C16" s="487" t="s">
        <v>525</v>
      </c>
      <c r="D16" s="488"/>
      <c r="E16" s="489"/>
      <c r="F16" s="163"/>
      <c r="G16" s="485">
        <f>別添1空き家の現状!L20</f>
        <v>150</v>
      </c>
      <c r="H16" s="486"/>
      <c r="I16" s="164" t="s">
        <v>141</v>
      </c>
      <c r="J16" s="471" t="s">
        <v>176</v>
      </c>
      <c r="K16" s="472"/>
      <c r="L16" s="500" t="s">
        <v>600</v>
      </c>
      <c r="M16" s="501"/>
      <c r="N16" s="471">
        <v>80</v>
      </c>
      <c r="O16" s="472"/>
      <c r="P16" s="140" t="s">
        <v>141</v>
      </c>
      <c r="R16" s="141" t="s">
        <v>147</v>
      </c>
      <c r="S16" s="141" t="s">
        <v>148</v>
      </c>
    </row>
    <row r="17" spans="1:22" ht="18" customHeight="1">
      <c r="B17" s="477"/>
      <c r="C17" s="495"/>
      <c r="D17" s="496"/>
      <c r="E17" s="497"/>
      <c r="F17" s="163" t="str">
        <f>IF(別添1空き家の現状!H21="","",別添1空き家の現状!H21)</f>
        <v/>
      </c>
      <c r="G17" s="485">
        <f>別添1空き家の現状!L21</f>
        <v>0</v>
      </c>
      <c r="H17" s="486"/>
      <c r="I17" s="164" t="s">
        <v>141</v>
      </c>
      <c r="J17" s="471"/>
      <c r="K17" s="472"/>
      <c r="L17" s="500"/>
      <c r="M17" s="501"/>
      <c r="N17" s="471"/>
      <c r="O17" s="472"/>
      <c r="P17" s="140" t="s">
        <v>141</v>
      </c>
      <c r="R17" s="142" t="s">
        <v>144</v>
      </c>
      <c r="S17" s="142" t="s">
        <v>149</v>
      </c>
    </row>
    <row r="18" spans="1:22" ht="18" customHeight="1">
      <c r="B18" s="517" t="s">
        <v>142</v>
      </c>
      <c r="C18" s="487" t="s">
        <v>145</v>
      </c>
      <c r="D18" s="488"/>
      <c r="E18" s="489"/>
      <c r="F18" s="163" t="str">
        <f>IF(別添1空き家の現状!H22="","",別添1空き家の現状!H22)</f>
        <v/>
      </c>
      <c r="G18" s="485">
        <f>別添1空き家の現状!L22</f>
        <v>0</v>
      </c>
      <c r="H18" s="486"/>
      <c r="I18" s="164" t="s">
        <v>141</v>
      </c>
      <c r="J18" s="471"/>
      <c r="K18" s="472"/>
      <c r="L18" s="500"/>
      <c r="M18" s="501"/>
      <c r="N18" s="471"/>
      <c r="O18" s="472"/>
      <c r="P18" s="140" t="s">
        <v>141</v>
      </c>
      <c r="R18" s="142" t="s">
        <v>152</v>
      </c>
      <c r="S18" s="142" t="s">
        <v>153</v>
      </c>
    </row>
    <row r="19" spans="1:22" ht="18" customHeight="1">
      <c r="B19" s="518"/>
      <c r="C19" s="487" t="s">
        <v>418</v>
      </c>
      <c r="D19" s="488"/>
      <c r="E19" s="489"/>
      <c r="F19" s="163" t="s">
        <v>604</v>
      </c>
      <c r="G19" s="485">
        <v>0</v>
      </c>
      <c r="H19" s="486"/>
      <c r="I19" s="164" t="s">
        <v>141</v>
      </c>
      <c r="J19" s="485" t="s">
        <v>176</v>
      </c>
      <c r="K19" s="486"/>
      <c r="L19" s="493" t="s">
        <v>605</v>
      </c>
      <c r="M19" s="494"/>
      <c r="N19" s="485">
        <v>150</v>
      </c>
      <c r="O19" s="486"/>
      <c r="P19" s="140" t="s">
        <v>141</v>
      </c>
      <c r="R19" s="142" t="s">
        <v>285</v>
      </c>
      <c r="S19" s="193" t="s">
        <v>329</v>
      </c>
    </row>
    <row r="20" spans="1:22" ht="18" customHeight="1">
      <c r="B20" s="518"/>
      <c r="C20" s="487" t="s">
        <v>159</v>
      </c>
      <c r="D20" s="488"/>
      <c r="E20" s="489"/>
      <c r="F20" s="163" t="str">
        <f>IF(別添1空き家の現状!H24="","",別添1空き家の現状!H24)</f>
        <v/>
      </c>
      <c r="G20" s="485">
        <f>別添1空き家の現状!L24</f>
        <v>0</v>
      </c>
      <c r="H20" s="486"/>
      <c r="I20" s="164" t="s">
        <v>141</v>
      </c>
      <c r="J20" s="471"/>
      <c r="K20" s="472"/>
      <c r="L20" s="500"/>
      <c r="M20" s="501"/>
      <c r="N20" s="471"/>
      <c r="O20" s="472"/>
      <c r="P20" s="140" t="s">
        <v>141</v>
      </c>
      <c r="R20" s="142" t="s">
        <v>156</v>
      </c>
      <c r="S20" s="142" t="s">
        <v>157</v>
      </c>
    </row>
    <row r="21" spans="1:22" ht="18" customHeight="1">
      <c r="B21" s="518"/>
      <c r="C21" s="490" t="s">
        <v>285</v>
      </c>
      <c r="D21" s="491"/>
      <c r="E21" s="492"/>
      <c r="F21" s="163" t="str">
        <f>IF(別添1空き家の現状!H25="","",別添1空き家の現状!H25)</f>
        <v/>
      </c>
      <c r="G21" s="485">
        <f>別添1空き家の現状!L25</f>
        <v>0</v>
      </c>
      <c r="H21" s="486"/>
      <c r="I21" s="164" t="s">
        <v>141</v>
      </c>
      <c r="J21" s="471"/>
      <c r="K21" s="472"/>
      <c r="L21" s="500"/>
      <c r="M21" s="501"/>
      <c r="N21" s="471"/>
      <c r="O21" s="472"/>
      <c r="P21" s="140" t="s">
        <v>141</v>
      </c>
    </row>
    <row r="22" spans="1:22" ht="18" customHeight="1">
      <c r="B22" s="519"/>
      <c r="C22" s="495" t="s">
        <v>161</v>
      </c>
      <c r="D22" s="496"/>
      <c r="E22" s="497"/>
      <c r="F22" s="163" t="str">
        <f>IF(別添1空き家の現状!H27="","",別添1空き家の現状!H27)</f>
        <v>○</v>
      </c>
      <c r="G22" s="485">
        <v>110</v>
      </c>
      <c r="H22" s="486"/>
      <c r="I22" s="164" t="s">
        <v>141</v>
      </c>
      <c r="J22" s="471" t="s">
        <v>176</v>
      </c>
      <c r="K22" s="472"/>
      <c r="L22" s="500" t="s">
        <v>606</v>
      </c>
      <c r="M22" s="501"/>
      <c r="N22" s="471">
        <v>40</v>
      </c>
      <c r="O22" s="472"/>
      <c r="P22" s="140" t="s">
        <v>141</v>
      </c>
    </row>
    <row r="23" spans="1:22" ht="18" customHeight="1">
      <c r="B23" s="165" t="s">
        <v>168</v>
      </c>
      <c r="C23" s="485"/>
      <c r="D23" s="509"/>
      <c r="E23" s="486"/>
      <c r="F23" s="166"/>
      <c r="G23" s="485">
        <f>別添1空き家の現状!L28</f>
        <v>230</v>
      </c>
      <c r="H23" s="486"/>
      <c r="I23" s="164" t="s">
        <v>141</v>
      </c>
      <c r="J23" s="498"/>
      <c r="K23" s="499"/>
      <c r="L23" s="485"/>
      <c r="M23" s="486"/>
      <c r="N23" s="471">
        <f>SUM(N16:O22)</f>
        <v>270</v>
      </c>
      <c r="O23" s="472"/>
      <c r="P23" s="140" t="s">
        <v>141</v>
      </c>
    </row>
    <row r="24" spans="1:22" ht="18" customHeight="1">
      <c r="G24" s="128"/>
      <c r="H24" s="128"/>
      <c r="I24" s="128"/>
      <c r="J24" s="128"/>
    </row>
    <row r="25" spans="1:22">
      <c r="A25" s="114"/>
      <c r="B25" s="114"/>
      <c r="T25" s="114"/>
      <c r="U25" s="114"/>
      <c r="V25" s="114"/>
    </row>
    <row r="26" spans="1:22" s="114" customFormat="1">
      <c r="A26" s="181" t="s">
        <v>318</v>
      </c>
      <c r="B26" s="50"/>
      <c r="C26" s="50"/>
      <c r="D26" s="50"/>
      <c r="E26" s="50"/>
      <c r="F26" s="50"/>
      <c r="G26" s="50"/>
      <c r="H26" s="50"/>
      <c r="I26" s="50"/>
      <c r="J26" s="50"/>
      <c r="K26" s="50"/>
      <c r="L26" s="50"/>
      <c r="M26" s="50"/>
      <c r="N26" s="50"/>
      <c r="O26" s="50"/>
      <c r="P26" s="116"/>
      <c r="Q26" s="116"/>
      <c r="R26" s="114" t="s">
        <v>179</v>
      </c>
    </row>
    <row r="27" spans="1:22" s="114" customFormat="1">
      <c r="A27" s="50"/>
      <c r="B27" s="50" t="s">
        <v>319</v>
      </c>
      <c r="C27" s="50"/>
      <c r="D27" s="50"/>
      <c r="E27" s="50"/>
      <c r="F27" s="50"/>
      <c r="G27" s="50"/>
      <c r="H27" s="50"/>
      <c r="I27" s="50"/>
      <c r="J27" s="50"/>
      <c r="K27" s="50"/>
      <c r="L27" s="50"/>
      <c r="M27" s="50"/>
      <c r="N27" s="50"/>
      <c r="O27" s="50"/>
      <c r="P27" s="116"/>
      <c r="Q27" s="116"/>
    </row>
    <row r="28" spans="1:22" s="114" customFormat="1">
      <c r="A28" s="50"/>
      <c r="B28" s="50" t="s">
        <v>180</v>
      </c>
      <c r="C28" s="50"/>
      <c r="D28" s="50"/>
      <c r="E28" s="50"/>
      <c r="F28" s="50"/>
      <c r="G28" s="50"/>
      <c r="H28" s="50"/>
      <c r="I28" s="50"/>
      <c r="J28" s="50"/>
      <c r="K28" s="50"/>
      <c r="L28" s="50"/>
      <c r="M28" s="50"/>
      <c r="N28" s="50"/>
      <c r="O28" s="50"/>
      <c r="P28" s="116"/>
      <c r="Q28" s="116"/>
    </row>
    <row r="29" spans="1:22" s="114" customFormat="1">
      <c r="A29" s="50"/>
      <c r="B29" s="114" t="s">
        <v>181</v>
      </c>
      <c r="C29" s="50"/>
      <c r="D29" s="50"/>
      <c r="E29" s="50"/>
      <c r="F29" s="50"/>
      <c r="G29" s="50"/>
      <c r="H29" s="50"/>
      <c r="I29" s="50"/>
      <c r="J29" s="50"/>
      <c r="K29" s="50"/>
      <c r="L29" s="50"/>
      <c r="M29" s="50"/>
      <c r="N29" s="50"/>
      <c r="O29" s="50"/>
      <c r="P29" s="116"/>
      <c r="Q29" s="116"/>
    </row>
    <row r="30" spans="1:22" s="114" customFormat="1">
      <c r="A30" s="50"/>
      <c r="B30" s="50" t="s">
        <v>183</v>
      </c>
      <c r="C30" s="50"/>
      <c r="D30" s="50"/>
      <c r="E30" s="50"/>
      <c r="F30" s="50"/>
      <c r="G30" s="50"/>
      <c r="H30" s="50"/>
      <c r="I30" s="50"/>
      <c r="J30" s="50"/>
      <c r="K30" s="50"/>
      <c r="L30" s="50"/>
      <c r="M30" s="50"/>
      <c r="N30" s="50"/>
      <c r="O30" s="50"/>
      <c r="P30" s="116"/>
      <c r="Q30" s="116"/>
    </row>
    <row r="31" spans="1:22" s="114" customFormat="1">
      <c r="A31" s="50"/>
      <c r="B31" s="50"/>
      <c r="C31" s="50"/>
      <c r="D31" s="50"/>
      <c r="E31" s="50"/>
      <c r="F31" s="50"/>
      <c r="G31" s="50"/>
      <c r="H31" s="50"/>
      <c r="I31" s="50"/>
      <c r="J31" s="50"/>
      <c r="K31" s="50"/>
      <c r="L31" s="50"/>
      <c r="M31" s="50"/>
      <c r="N31" s="50"/>
      <c r="O31" s="50"/>
      <c r="P31" s="116"/>
      <c r="Q31" s="116"/>
    </row>
    <row r="32" spans="1:22" s="114" customFormat="1">
      <c r="A32" s="50"/>
      <c r="B32" s="182"/>
      <c r="C32" s="183"/>
      <c r="D32" s="183"/>
      <c r="E32" s="183"/>
      <c r="F32" s="183"/>
      <c r="G32" s="183"/>
      <c r="H32" s="183"/>
      <c r="I32" s="183"/>
      <c r="J32" s="183"/>
      <c r="K32" s="183"/>
      <c r="L32" s="183"/>
      <c r="M32" s="183"/>
      <c r="N32" s="183"/>
      <c r="O32" s="184"/>
      <c r="P32" s="116"/>
      <c r="Q32" s="116"/>
    </row>
    <row r="33" spans="1:22" s="114" customFormat="1">
      <c r="A33" s="50"/>
      <c r="B33" s="185"/>
      <c r="C33" s="151"/>
      <c r="D33" s="151"/>
      <c r="E33" s="151"/>
      <c r="F33" s="151"/>
      <c r="G33" s="151"/>
      <c r="H33" s="151"/>
      <c r="I33" s="151"/>
      <c r="J33" s="151"/>
      <c r="K33" s="151"/>
      <c r="L33" s="151"/>
      <c r="M33" s="151"/>
      <c r="N33" s="151"/>
      <c r="O33" s="186"/>
      <c r="P33" s="116"/>
      <c r="Q33" s="116"/>
    </row>
    <row r="34" spans="1:22" s="114" customFormat="1">
      <c r="A34" s="50"/>
      <c r="B34" s="185"/>
      <c r="C34" s="151"/>
      <c r="D34" s="151"/>
      <c r="E34" s="151"/>
      <c r="F34" s="151"/>
      <c r="G34" s="151"/>
      <c r="H34" s="151"/>
      <c r="I34" s="151"/>
      <c r="J34" s="151"/>
      <c r="K34" s="151"/>
      <c r="L34" s="151"/>
      <c r="M34" s="151"/>
      <c r="N34" s="151"/>
      <c r="O34" s="186"/>
      <c r="P34" s="116"/>
      <c r="Q34" s="116"/>
      <c r="T34" s="116"/>
      <c r="U34" s="116"/>
      <c r="V34" s="116"/>
    </row>
    <row r="35" spans="1:22">
      <c r="B35" s="185"/>
      <c r="C35" s="151"/>
      <c r="D35" s="151"/>
      <c r="E35" s="151"/>
      <c r="F35" s="151"/>
      <c r="G35" s="151"/>
      <c r="H35" s="151"/>
      <c r="I35" s="151"/>
      <c r="J35" s="151"/>
      <c r="K35" s="151"/>
      <c r="L35" s="151"/>
      <c r="M35" s="151"/>
      <c r="N35" s="151"/>
      <c r="O35" s="186"/>
    </row>
    <row r="36" spans="1:22">
      <c r="B36" s="185"/>
      <c r="C36" s="151"/>
      <c r="D36" s="151"/>
      <c r="E36" s="151"/>
      <c r="F36" s="151"/>
      <c r="G36" s="151"/>
      <c r="H36" s="151"/>
      <c r="I36" s="151"/>
      <c r="J36" s="151"/>
      <c r="K36" s="151"/>
      <c r="L36" s="151"/>
      <c r="M36" s="151"/>
      <c r="N36" s="151"/>
      <c r="O36" s="186"/>
    </row>
    <row r="37" spans="1:22">
      <c r="B37" s="185"/>
      <c r="C37" s="151"/>
      <c r="D37" s="151"/>
      <c r="E37" s="151"/>
      <c r="F37" s="151"/>
      <c r="G37" s="151"/>
      <c r="H37" s="151"/>
      <c r="I37" s="151"/>
      <c r="J37" s="151"/>
      <c r="K37" s="151"/>
      <c r="L37" s="151"/>
      <c r="M37" s="151"/>
      <c r="N37" s="151"/>
      <c r="O37" s="186"/>
    </row>
    <row r="38" spans="1:22">
      <c r="B38" s="185"/>
      <c r="C38" s="151"/>
      <c r="D38" s="151"/>
      <c r="E38" s="151"/>
      <c r="F38" s="151"/>
      <c r="G38" s="151"/>
      <c r="H38" s="151"/>
      <c r="I38" s="151"/>
      <c r="J38" s="151"/>
      <c r="K38" s="151"/>
      <c r="L38" s="151"/>
      <c r="M38" s="151"/>
      <c r="N38" s="151"/>
      <c r="O38" s="186"/>
    </row>
    <row r="39" spans="1:22">
      <c r="B39" s="185"/>
      <c r="C39" s="151"/>
      <c r="D39" s="151"/>
      <c r="E39" s="151"/>
      <c r="F39" s="151"/>
      <c r="G39" s="151"/>
      <c r="H39" s="151"/>
      <c r="I39" s="151"/>
      <c r="J39" s="151"/>
      <c r="K39" s="151"/>
      <c r="L39" s="151"/>
      <c r="M39" s="151"/>
      <c r="N39" s="151"/>
      <c r="O39" s="186"/>
    </row>
    <row r="40" spans="1:22">
      <c r="B40" s="185"/>
      <c r="C40" s="151"/>
      <c r="D40" s="151"/>
      <c r="E40" s="151"/>
      <c r="F40" s="151"/>
      <c r="G40" s="151"/>
      <c r="H40" s="151"/>
      <c r="I40" s="151"/>
      <c r="J40" s="151"/>
      <c r="K40" s="151"/>
      <c r="L40" s="151"/>
      <c r="M40" s="151"/>
      <c r="N40" s="151"/>
      <c r="O40" s="186"/>
    </row>
    <row r="41" spans="1:22">
      <c r="B41" s="185"/>
      <c r="C41" s="151"/>
      <c r="D41" s="151"/>
      <c r="E41" s="151"/>
      <c r="F41" s="151"/>
      <c r="G41" s="151"/>
      <c r="H41" s="151"/>
      <c r="I41" s="151"/>
      <c r="J41" s="151"/>
      <c r="K41" s="151"/>
      <c r="L41" s="151"/>
      <c r="M41" s="151"/>
      <c r="N41" s="151"/>
      <c r="O41" s="186"/>
    </row>
    <row r="42" spans="1:22">
      <c r="B42" s="185"/>
      <c r="C42" s="151"/>
      <c r="D42" s="151"/>
      <c r="E42" s="151"/>
      <c r="F42" s="151"/>
      <c r="G42" s="151"/>
      <c r="H42" s="151"/>
      <c r="I42" s="151"/>
      <c r="J42" s="151"/>
      <c r="K42" s="151"/>
      <c r="L42" s="151"/>
      <c r="M42" s="151"/>
      <c r="N42" s="151"/>
      <c r="O42" s="186"/>
    </row>
    <row r="43" spans="1:22">
      <c r="B43" s="185"/>
      <c r="C43" s="151"/>
      <c r="D43" s="151"/>
      <c r="E43" s="151"/>
      <c r="F43" s="151"/>
      <c r="G43" s="151"/>
      <c r="H43" s="151"/>
      <c r="I43" s="151"/>
      <c r="J43" s="151"/>
      <c r="K43" s="151"/>
      <c r="L43" s="151"/>
      <c r="M43" s="151"/>
      <c r="N43" s="151"/>
      <c r="O43" s="186"/>
    </row>
    <row r="44" spans="1:22">
      <c r="B44" s="185"/>
      <c r="C44" s="151"/>
      <c r="D44" s="126"/>
      <c r="E44" s="151"/>
      <c r="F44" s="151"/>
      <c r="G44" s="151"/>
      <c r="H44" s="151"/>
      <c r="I44" s="151"/>
      <c r="J44" s="151"/>
      <c r="K44" s="151"/>
      <c r="L44" s="151"/>
      <c r="M44" s="151"/>
      <c r="N44" s="151"/>
      <c r="O44" s="186"/>
      <c r="T44" s="50"/>
      <c r="U44" s="50"/>
      <c r="V44" s="50"/>
    </row>
    <row r="45" spans="1:22" s="50" customFormat="1">
      <c r="B45" s="185"/>
      <c r="C45" s="151"/>
      <c r="D45" s="151"/>
      <c r="E45" s="151"/>
      <c r="F45" s="151"/>
      <c r="G45" s="151"/>
      <c r="H45" s="151"/>
      <c r="I45" s="151"/>
      <c r="J45" s="151"/>
      <c r="K45" s="151"/>
      <c r="L45" s="151"/>
      <c r="M45" s="151"/>
      <c r="N45" s="151"/>
      <c r="O45" s="186"/>
      <c r="P45" s="116"/>
      <c r="Q45" s="116"/>
      <c r="R45" s="114"/>
      <c r="S45" s="114"/>
      <c r="T45" s="116"/>
      <c r="U45" s="116"/>
      <c r="V45" s="116"/>
    </row>
    <row r="46" spans="1:22">
      <c r="B46" s="185"/>
      <c r="C46" s="151"/>
      <c r="D46" s="151"/>
      <c r="E46" s="151"/>
      <c r="F46" s="151"/>
      <c r="G46" s="151"/>
      <c r="H46" s="151"/>
      <c r="I46" s="151"/>
      <c r="J46" s="151"/>
      <c r="K46" s="151"/>
      <c r="L46" s="151"/>
      <c r="M46" s="151"/>
      <c r="N46" s="151"/>
      <c r="O46" s="186"/>
    </row>
    <row r="47" spans="1:22">
      <c r="B47" s="185"/>
      <c r="C47" s="151"/>
      <c r="D47" s="151"/>
      <c r="E47" s="151"/>
      <c r="F47" s="151"/>
      <c r="G47" s="151"/>
      <c r="H47" s="151"/>
      <c r="I47" s="151"/>
      <c r="J47" s="151"/>
      <c r="K47" s="151"/>
      <c r="L47" s="151"/>
      <c r="M47" s="151"/>
      <c r="N47" s="151"/>
      <c r="O47" s="186"/>
    </row>
    <row r="48" spans="1:22">
      <c r="B48" s="185"/>
      <c r="C48" s="151"/>
      <c r="D48" s="151"/>
      <c r="E48" s="151"/>
      <c r="F48" s="151"/>
      <c r="G48" s="151"/>
      <c r="H48" s="151"/>
      <c r="I48" s="151"/>
      <c r="J48" s="151"/>
      <c r="K48" s="151"/>
      <c r="L48" s="151"/>
      <c r="M48" s="151"/>
      <c r="N48" s="151"/>
      <c r="O48" s="186"/>
    </row>
    <row r="49" spans="2:15">
      <c r="B49" s="185"/>
      <c r="C49" s="151"/>
      <c r="D49" s="151"/>
      <c r="E49" s="151"/>
      <c r="F49" s="151"/>
      <c r="G49" s="151"/>
      <c r="H49" s="151"/>
      <c r="I49" s="151"/>
      <c r="J49" s="151"/>
      <c r="K49" s="151"/>
      <c r="L49" s="151"/>
      <c r="M49" s="151"/>
      <c r="N49" s="151"/>
      <c r="O49" s="186"/>
    </row>
    <row r="50" spans="2:15">
      <c r="B50" s="185"/>
      <c r="C50" s="151"/>
      <c r="D50" s="151"/>
      <c r="E50" s="151"/>
      <c r="F50" s="151"/>
      <c r="G50" s="151"/>
      <c r="H50" s="151"/>
      <c r="I50" s="151"/>
      <c r="J50" s="151"/>
      <c r="K50" s="151"/>
      <c r="L50" s="151"/>
      <c r="M50" s="151"/>
      <c r="N50" s="151"/>
      <c r="O50" s="186"/>
    </row>
    <row r="51" spans="2:15">
      <c r="B51" s="185"/>
      <c r="C51" s="151"/>
      <c r="D51" s="151"/>
      <c r="E51" s="151"/>
      <c r="F51" s="151"/>
      <c r="G51" s="151"/>
      <c r="H51" s="151"/>
      <c r="I51" s="151"/>
      <c r="J51" s="151"/>
      <c r="K51" s="151"/>
      <c r="L51" s="151"/>
      <c r="M51" s="151"/>
      <c r="N51" s="151"/>
      <c r="O51" s="186"/>
    </row>
    <row r="52" spans="2:15">
      <c r="B52" s="185"/>
      <c r="C52" s="151"/>
      <c r="D52" s="151"/>
      <c r="E52" s="151"/>
      <c r="F52" s="151"/>
      <c r="G52" s="151"/>
      <c r="H52" s="151"/>
      <c r="I52" s="151"/>
      <c r="J52" s="151"/>
      <c r="K52" s="151"/>
      <c r="L52" s="151"/>
      <c r="M52" s="151"/>
      <c r="N52" s="151"/>
      <c r="O52" s="186"/>
    </row>
    <row r="53" spans="2:15">
      <c r="B53" s="185"/>
      <c r="C53" s="151"/>
      <c r="D53" s="151"/>
      <c r="E53" s="151"/>
      <c r="F53" s="151"/>
      <c r="G53" s="151"/>
      <c r="H53" s="151"/>
      <c r="I53" s="151"/>
      <c r="J53" s="151"/>
      <c r="K53" s="151"/>
      <c r="L53" s="151"/>
      <c r="M53" s="151"/>
      <c r="N53" s="151"/>
      <c r="O53" s="186"/>
    </row>
    <row r="54" spans="2:15">
      <c r="B54" s="185"/>
      <c r="C54" s="151"/>
      <c r="D54" s="151"/>
      <c r="E54" s="151"/>
      <c r="F54" s="151"/>
      <c r="G54" s="151"/>
      <c r="H54" s="151"/>
      <c r="I54" s="151"/>
      <c r="J54" s="151"/>
      <c r="K54" s="151"/>
      <c r="L54" s="151"/>
      <c r="M54" s="151"/>
      <c r="N54" s="151"/>
      <c r="O54" s="186"/>
    </row>
    <row r="55" spans="2:15">
      <c r="B55" s="185"/>
      <c r="C55" s="151"/>
      <c r="D55" s="151"/>
      <c r="E55" s="151"/>
      <c r="F55" s="151"/>
      <c r="G55" s="151"/>
      <c r="H55" s="151"/>
      <c r="I55" s="151"/>
      <c r="J55" s="151"/>
      <c r="K55" s="151"/>
      <c r="L55" s="151"/>
      <c r="M55" s="151"/>
      <c r="N55" s="151"/>
      <c r="O55" s="186"/>
    </row>
    <row r="56" spans="2:15">
      <c r="B56" s="187"/>
      <c r="C56" s="69"/>
      <c r="D56" s="69"/>
      <c r="E56" s="69"/>
      <c r="F56" s="69"/>
      <c r="G56" s="69"/>
      <c r="H56" s="69"/>
      <c r="I56" s="69"/>
      <c r="J56" s="69"/>
      <c r="K56" s="69"/>
      <c r="L56" s="69"/>
      <c r="M56" s="69"/>
      <c r="N56" s="69"/>
      <c r="O56" s="188"/>
    </row>
  </sheetData>
  <mergeCells count="54">
    <mergeCell ref="C23:E23"/>
    <mergeCell ref="D8:E8"/>
    <mergeCell ref="B16:B17"/>
    <mergeCell ref="B6:C6"/>
    <mergeCell ref="D6:E6"/>
    <mergeCell ref="B14:E15"/>
    <mergeCell ref="C16:E16"/>
    <mergeCell ref="C17:E17"/>
    <mergeCell ref="D9:E9"/>
    <mergeCell ref="B18:B22"/>
    <mergeCell ref="M6:O6"/>
    <mergeCell ref="G15:H15"/>
    <mergeCell ref="G16:H16"/>
    <mergeCell ref="G17:H17"/>
    <mergeCell ref="G14:I14"/>
    <mergeCell ref="J14:P14"/>
    <mergeCell ref="J15:K15"/>
    <mergeCell ref="L15:M15"/>
    <mergeCell ref="J16:K16"/>
    <mergeCell ref="J17:K17"/>
    <mergeCell ref="N16:O16"/>
    <mergeCell ref="N17:O17"/>
    <mergeCell ref="L16:M16"/>
    <mergeCell ref="L17:M17"/>
    <mergeCell ref="F11:J11"/>
    <mergeCell ref="G23:H23"/>
    <mergeCell ref="N18:O18"/>
    <mergeCell ref="N20:O20"/>
    <mergeCell ref="N21:O21"/>
    <mergeCell ref="N22:O22"/>
    <mergeCell ref="N23:O23"/>
    <mergeCell ref="G18:H18"/>
    <mergeCell ref="G20:H20"/>
    <mergeCell ref="G21:H21"/>
    <mergeCell ref="J22:K22"/>
    <mergeCell ref="J23:K23"/>
    <mergeCell ref="L18:M18"/>
    <mergeCell ref="L20:M20"/>
    <mergeCell ref="L21:M21"/>
    <mergeCell ref="L22:M22"/>
    <mergeCell ref="L23:M23"/>
    <mergeCell ref="L19:M19"/>
    <mergeCell ref="N19:O19"/>
    <mergeCell ref="C22:E22"/>
    <mergeCell ref="G22:H22"/>
    <mergeCell ref="C19:E19"/>
    <mergeCell ref="J18:K18"/>
    <mergeCell ref="J20:K20"/>
    <mergeCell ref="J21:K21"/>
    <mergeCell ref="C18:E18"/>
    <mergeCell ref="C20:E20"/>
    <mergeCell ref="C21:E21"/>
    <mergeCell ref="G19:H19"/>
    <mergeCell ref="J19:K19"/>
  </mergeCells>
  <phoneticPr fontId="14"/>
  <dataValidations count="2">
    <dataValidation type="list" allowBlank="1" showInputMessage="1" sqref="M6:O6" xr:uid="{A7178C08-B7CB-FB4A-ABEE-BB2272296B15}">
      <formula1>"増築,改築,移転,用途変更,大規模の修繕,大規模の模様替,確認申請不要"</formula1>
    </dataValidation>
    <dataValidation type="list" allowBlank="1" showInputMessage="1" sqref="J16:J22" xr:uid="{4A7C314A-69B5-4446-BCD5-CC57265A2D9E}">
      <formula1>"○"</formula1>
    </dataValidation>
  </dataValidations>
  <pageMargins left="0.7" right="0.7" top="0.75" bottom="0.75" header="0.3" footer="0.3"/>
  <pageSetup paperSize="9" orientation="portrait" r:id="rId1"/>
  <rowBreaks count="1" manualBreakCount="1">
    <brk id="25" max="15"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E4BAC-AE2B-4554-BD7D-2CB1D2D6A698}">
  <sheetPr>
    <pageSetUpPr fitToPage="1"/>
  </sheetPr>
  <dimension ref="A1:S75"/>
  <sheetViews>
    <sheetView view="pageBreakPreview" topLeftCell="A24" zoomScale="80" zoomScaleNormal="140" zoomScaleSheetLayoutView="80" workbookViewId="0">
      <selection activeCell="P69" sqref="P69"/>
    </sheetView>
  </sheetViews>
  <sheetFormatPr defaultColWidth="8.875" defaultRowHeight="14.25"/>
  <cols>
    <col min="1" max="1" width="2.375" style="131" customWidth="1"/>
    <col min="2" max="2" width="8.5" style="131" customWidth="1"/>
    <col min="3" max="6" width="4.875" style="131" customWidth="1"/>
    <col min="7" max="7" width="5.375" style="131" customWidth="1"/>
    <col min="8" max="11" width="4.875" style="131" customWidth="1"/>
    <col min="12" max="15" width="4.5" style="131" customWidth="1"/>
    <col min="16" max="16" width="5.875" style="131" customWidth="1"/>
    <col min="17" max="17" width="4.5" style="131" customWidth="1"/>
    <col min="18" max="18" width="5.625" style="131" customWidth="1"/>
    <col min="19" max="20" width="8.875" style="131"/>
    <col min="21" max="21" width="8.875" style="131" customWidth="1"/>
    <col min="22" max="16384" width="8.875" style="131"/>
  </cols>
  <sheetData>
    <row r="1" spans="1:19" ht="19.5">
      <c r="A1" s="161"/>
      <c r="B1" s="134" t="s">
        <v>351</v>
      </c>
      <c r="C1" s="161" t="s">
        <v>281</v>
      </c>
    </row>
    <row r="2" spans="1:19" ht="17.100000000000001" customHeight="1">
      <c r="B2" s="139"/>
    </row>
    <row r="3" spans="1:19">
      <c r="B3" s="131" t="s">
        <v>310</v>
      </c>
    </row>
    <row r="4" spans="1:19">
      <c r="B4" s="131" t="s">
        <v>341</v>
      </c>
    </row>
    <row r="5" spans="1:19" ht="19.5">
      <c r="B5" s="134"/>
    </row>
    <row r="6" spans="1:19" ht="19.5">
      <c r="B6" s="134" t="s">
        <v>212</v>
      </c>
      <c r="R6" s="131" t="s">
        <v>218</v>
      </c>
    </row>
    <row r="7" spans="1:19">
      <c r="B7" s="131" t="s">
        <v>217</v>
      </c>
    </row>
    <row r="8" spans="1:19">
      <c r="R8" s="131" t="s">
        <v>219</v>
      </c>
    </row>
    <row r="9" spans="1:19">
      <c r="B9" s="131" t="s">
        <v>279</v>
      </c>
      <c r="S9" s="131" t="s">
        <v>192</v>
      </c>
    </row>
    <row r="10" spans="1:19">
      <c r="S10" s="131" t="s">
        <v>193</v>
      </c>
    </row>
    <row r="11" spans="1:19">
      <c r="B11" s="131" t="s">
        <v>220</v>
      </c>
      <c r="S11" s="131" t="s">
        <v>194</v>
      </c>
    </row>
    <row r="12" spans="1:19" ht="36" customHeight="1">
      <c r="B12" s="135"/>
      <c r="C12" s="521" t="s">
        <v>342</v>
      </c>
      <c r="D12" s="522"/>
      <c r="E12" s="522"/>
      <c r="F12" s="522"/>
      <c r="G12" s="136" t="s">
        <v>216</v>
      </c>
      <c r="H12" s="521" t="s">
        <v>200</v>
      </c>
      <c r="I12" s="521"/>
      <c r="J12" s="521" t="s">
        <v>215</v>
      </c>
      <c r="K12" s="522"/>
      <c r="L12" s="524" t="s">
        <v>213</v>
      </c>
      <c r="M12" s="524"/>
      <c r="S12" s="131" t="s">
        <v>195</v>
      </c>
    </row>
    <row r="13" spans="1:19">
      <c r="B13" s="135" t="s">
        <v>186</v>
      </c>
      <c r="C13" s="520" t="s">
        <v>558</v>
      </c>
      <c r="D13" s="520"/>
      <c r="E13" s="520"/>
      <c r="F13" s="520"/>
      <c r="G13" s="271">
        <v>80</v>
      </c>
      <c r="H13" s="523">
        <v>2.5999999999999999E-2</v>
      </c>
      <c r="I13" s="523"/>
      <c r="J13" s="523">
        <v>120</v>
      </c>
      <c r="K13" s="523"/>
      <c r="L13" s="523" t="s">
        <v>559</v>
      </c>
      <c r="M13" s="523"/>
      <c r="S13" s="131" t="s">
        <v>196</v>
      </c>
    </row>
    <row r="14" spans="1:19">
      <c r="B14" s="135"/>
      <c r="C14" s="520"/>
      <c r="D14" s="520"/>
      <c r="E14" s="520"/>
      <c r="F14" s="520"/>
      <c r="G14" s="271"/>
      <c r="H14" s="523"/>
      <c r="I14" s="523"/>
      <c r="J14" s="523"/>
      <c r="K14" s="523"/>
      <c r="L14" s="523"/>
      <c r="M14" s="523"/>
      <c r="S14" s="131" t="s">
        <v>197</v>
      </c>
    </row>
    <row r="15" spans="1:19">
      <c r="B15" s="135"/>
      <c r="C15" s="520"/>
      <c r="D15" s="520"/>
      <c r="E15" s="520"/>
      <c r="F15" s="520"/>
      <c r="G15" s="271"/>
      <c r="H15" s="523"/>
      <c r="I15" s="523"/>
      <c r="J15" s="523"/>
      <c r="K15" s="523"/>
      <c r="L15" s="523"/>
      <c r="M15" s="523"/>
      <c r="S15" s="131" t="s">
        <v>198</v>
      </c>
    </row>
    <row r="16" spans="1:19">
      <c r="B16" s="135" t="s">
        <v>187</v>
      </c>
      <c r="C16" s="520" t="s">
        <v>569</v>
      </c>
      <c r="D16" s="520"/>
      <c r="E16" s="520"/>
      <c r="F16" s="520"/>
      <c r="G16" s="271">
        <v>100</v>
      </c>
      <c r="H16" s="523">
        <v>3.4000000000000002E-2</v>
      </c>
      <c r="I16" s="523"/>
      <c r="J16" s="523">
        <v>360</v>
      </c>
      <c r="K16" s="523"/>
      <c r="L16" s="523" t="s">
        <v>559</v>
      </c>
      <c r="M16" s="523"/>
      <c r="S16" s="131" t="s">
        <v>199</v>
      </c>
    </row>
    <row r="17" spans="2:19">
      <c r="B17" s="135"/>
      <c r="C17" s="520"/>
      <c r="D17" s="520"/>
      <c r="E17" s="520"/>
      <c r="F17" s="520"/>
      <c r="G17" s="271"/>
      <c r="H17" s="523"/>
      <c r="I17" s="523"/>
      <c r="J17" s="523"/>
      <c r="K17" s="523"/>
      <c r="L17" s="523"/>
      <c r="M17" s="523"/>
      <c r="S17" s="131" t="s">
        <v>205</v>
      </c>
    </row>
    <row r="18" spans="2:19">
      <c r="B18" s="135"/>
      <c r="C18" s="520"/>
      <c r="D18" s="520"/>
      <c r="E18" s="520"/>
      <c r="F18" s="520"/>
      <c r="G18" s="271"/>
      <c r="H18" s="523"/>
      <c r="I18" s="523"/>
      <c r="J18" s="523"/>
      <c r="K18" s="523"/>
      <c r="L18" s="523"/>
      <c r="M18" s="523"/>
    </row>
    <row r="19" spans="2:19">
      <c r="B19" s="135"/>
      <c r="C19" s="520"/>
      <c r="D19" s="520"/>
      <c r="E19" s="520"/>
      <c r="F19" s="520"/>
      <c r="G19" s="271"/>
      <c r="H19" s="523"/>
      <c r="I19" s="523"/>
      <c r="J19" s="523"/>
      <c r="K19" s="523"/>
      <c r="L19" s="523"/>
      <c r="M19" s="523"/>
      <c r="R19" s="131" t="s">
        <v>222</v>
      </c>
    </row>
    <row r="20" spans="2:19">
      <c r="C20" s="133"/>
      <c r="D20" s="133"/>
      <c r="E20" s="133"/>
      <c r="F20" s="133"/>
      <c r="H20" s="132"/>
      <c r="I20" s="132"/>
      <c r="J20" s="132"/>
      <c r="K20" s="132"/>
      <c r="S20" s="131" t="s">
        <v>201</v>
      </c>
    </row>
    <row r="21" spans="2:19">
      <c r="B21" s="131" t="s">
        <v>221</v>
      </c>
      <c r="C21" s="133"/>
      <c r="D21" s="133"/>
      <c r="E21" s="133"/>
      <c r="F21" s="133"/>
      <c r="H21" s="132"/>
      <c r="I21" s="132"/>
      <c r="J21" s="132"/>
      <c r="K21" s="132"/>
      <c r="S21" s="131" t="s">
        <v>202</v>
      </c>
    </row>
    <row r="22" spans="2:19" ht="30" customHeight="1">
      <c r="B22" s="135"/>
      <c r="C22" s="522" t="s">
        <v>224</v>
      </c>
      <c r="D22" s="522"/>
      <c r="E22" s="522"/>
      <c r="F22" s="522"/>
      <c r="G22" s="522" t="s">
        <v>225</v>
      </c>
      <c r="H22" s="522"/>
      <c r="I22" s="522"/>
      <c r="J22" s="521" t="s">
        <v>214</v>
      </c>
      <c r="K22" s="522"/>
      <c r="L22" s="524" t="s">
        <v>213</v>
      </c>
      <c r="M22" s="524"/>
      <c r="S22" s="131" t="s">
        <v>203</v>
      </c>
    </row>
    <row r="23" spans="2:19">
      <c r="B23" s="135" t="s">
        <v>188</v>
      </c>
      <c r="C23" s="520" t="s">
        <v>557</v>
      </c>
      <c r="D23" s="520"/>
      <c r="E23" s="520"/>
      <c r="F23" s="520"/>
      <c r="G23" s="523" t="s">
        <v>556</v>
      </c>
      <c r="H23" s="523"/>
      <c r="I23" s="523"/>
      <c r="J23" s="525">
        <v>2.33</v>
      </c>
      <c r="K23" s="526"/>
      <c r="L23" s="523" t="s">
        <v>559</v>
      </c>
      <c r="M23" s="523"/>
      <c r="S23" s="131" t="s">
        <v>205</v>
      </c>
    </row>
    <row r="24" spans="2:19">
      <c r="B24" s="135"/>
      <c r="C24" s="520"/>
      <c r="D24" s="520"/>
      <c r="E24" s="520"/>
      <c r="F24" s="520"/>
      <c r="G24" s="523"/>
      <c r="H24" s="523"/>
      <c r="I24" s="523"/>
      <c r="J24" s="525"/>
      <c r="K24" s="526"/>
      <c r="L24" s="523"/>
      <c r="M24" s="523"/>
    </row>
    <row r="25" spans="2:19">
      <c r="B25" s="135"/>
      <c r="C25" s="520"/>
      <c r="D25" s="520"/>
      <c r="E25" s="520"/>
      <c r="F25" s="520"/>
      <c r="G25" s="523"/>
      <c r="H25" s="523"/>
      <c r="I25" s="523"/>
      <c r="J25" s="525"/>
      <c r="K25" s="526"/>
      <c r="L25" s="523"/>
      <c r="M25" s="523"/>
      <c r="R25" s="131" t="s">
        <v>223</v>
      </c>
    </row>
    <row r="26" spans="2:19">
      <c r="B26" s="135"/>
      <c r="C26" s="520"/>
      <c r="D26" s="520"/>
      <c r="E26" s="520"/>
      <c r="F26" s="520"/>
      <c r="G26" s="523"/>
      <c r="H26" s="523"/>
      <c r="I26" s="523"/>
      <c r="J26" s="525"/>
      <c r="K26" s="526"/>
      <c r="L26" s="523"/>
      <c r="M26" s="523"/>
      <c r="S26" s="131" t="s">
        <v>206</v>
      </c>
    </row>
    <row r="27" spans="2:19">
      <c r="L27" s="132"/>
      <c r="M27" s="132"/>
      <c r="S27" s="131" t="s">
        <v>207</v>
      </c>
    </row>
    <row r="28" spans="2:19">
      <c r="B28" s="131" t="s">
        <v>232</v>
      </c>
      <c r="L28" s="132"/>
      <c r="M28" s="132"/>
      <c r="S28" s="131" t="s">
        <v>208</v>
      </c>
    </row>
    <row r="29" spans="2:19" ht="27" customHeight="1">
      <c r="B29" s="522" t="s">
        <v>210</v>
      </c>
      <c r="C29" s="522"/>
      <c r="D29" s="522"/>
      <c r="E29" s="522"/>
      <c r="F29" s="522"/>
      <c r="G29" s="522" t="s">
        <v>226</v>
      </c>
      <c r="H29" s="522"/>
      <c r="I29" s="522"/>
      <c r="J29" s="522"/>
      <c r="K29" s="522"/>
      <c r="L29"/>
      <c r="M29"/>
      <c r="S29" s="131" t="s">
        <v>209</v>
      </c>
    </row>
    <row r="30" spans="2:19" ht="18.75">
      <c r="B30" s="523" t="s">
        <v>570</v>
      </c>
      <c r="C30" s="523"/>
      <c r="D30" s="523"/>
      <c r="E30" s="523"/>
      <c r="F30" s="523"/>
      <c r="G30" s="523" t="s">
        <v>571</v>
      </c>
      <c r="H30" s="523"/>
      <c r="I30" s="523"/>
      <c r="J30" s="523"/>
      <c r="K30" s="523"/>
      <c r="L30"/>
      <c r="M30"/>
      <c r="S30" s="131" t="s">
        <v>211</v>
      </c>
    </row>
    <row r="31" spans="2:19" ht="18.75">
      <c r="B31" s="523"/>
      <c r="C31" s="523"/>
      <c r="D31" s="523"/>
      <c r="E31" s="523"/>
      <c r="F31" s="523"/>
      <c r="G31" s="523"/>
      <c r="H31" s="523"/>
      <c r="I31" s="523"/>
      <c r="J31" s="523"/>
      <c r="K31" s="523"/>
      <c r="L31"/>
      <c r="M31"/>
    </row>
    <row r="32" spans="2:19" ht="18.75">
      <c r="B32" s="523"/>
      <c r="C32" s="523"/>
      <c r="D32" s="523"/>
      <c r="E32" s="523"/>
      <c r="F32" s="523"/>
      <c r="G32" s="523"/>
      <c r="H32" s="523"/>
      <c r="I32" s="523"/>
      <c r="J32" s="523"/>
      <c r="K32" s="523"/>
      <c r="L32"/>
      <c r="M32"/>
      <c r="R32" s="131" t="s">
        <v>227</v>
      </c>
    </row>
    <row r="33" spans="2:19" ht="18.75">
      <c r="B33" s="523"/>
      <c r="C33" s="523"/>
      <c r="D33" s="523"/>
      <c r="E33" s="523"/>
      <c r="F33" s="523"/>
      <c r="G33" s="523"/>
      <c r="H33" s="523"/>
      <c r="I33" s="523"/>
      <c r="J33" s="523"/>
      <c r="K33" s="523"/>
      <c r="L33"/>
      <c r="M33"/>
      <c r="S33" s="131" t="s">
        <v>228</v>
      </c>
    </row>
    <row r="34" spans="2:19">
      <c r="S34" s="131" t="s">
        <v>229</v>
      </c>
    </row>
    <row r="35" spans="2:19" ht="11.25" customHeight="1">
      <c r="S35" s="131" t="s">
        <v>230</v>
      </c>
    </row>
    <row r="36" spans="2:19" ht="19.5">
      <c r="B36" s="134" t="s">
        <v>248</v>
      </c>
      <c r="S36" s="131" t="s">
        <v>231</v>
      </c>
    </row>
    <row r="37" spans="2:19" ht="12" customHeight="1">
      <c r="S37" s="131" t="s">
        <v>242</v>
      </c>
    </row>
    <row r="38" spans="2:19">
      <c r="B38" s="131" t="s">
        <v>249</v>
      </c>
    </row>
    <row r="39" spans="2:19" ht="44.1" customHeight="1">
      <c r="B39" s="521" t="s">
        <v>234</v>
      </c>
      <c r="C39" s="521"/>
      <c r="D39" s="521" t="s">
        <v>233</v>
      </c>
      <c r="E39" s="521"/>
      <c r="F39" s="136" t="s">
        <v>244</v>
      </c>
      <c r="G39" s="521" t="s">
        <v>245</v>
      </c>
      <c r="H39" s="521"/>
      <c r="I39" s="521" t="s">
        <v>339</v>
      </c>
      <c r="J39" s="521"/>
      <c r="K39" s="524" t="s">
        <v>213</v>
      </c>
      <c r="L39" s="524"/>
      <c r="M39"/>
      <c r="N39"/>
      <c r="O39"/>
      <c r="P39"/>
      <c r="R39" s="131" t="s">
        <v>235</v>
      </c>
    </row>
    <row r="40" spans="2:19" ht="18.75">
      <c r="B40" s="527" t="s">
        <v>572</v>
      </c>
      <c r="C40" s="527"/>
      <c r="D40" s="528" t="s">
        <v>574</v>
      </c>
      <c r="E40" s="528"/>
      <c r="F40" s="272">
        <v>50</v>
      </c>
      <c r="G40" s="523" t="s">
        <v>573</v>
      </c>
      <c r="H40" s="523"/>
      <c r="I40" s="523">
        <v>12</v>
      </c>
      <c r="J40" s="523"/>
      <c r="K40" s="523" t="s">
        <v>575</v>
      </c>
      <c r="L40" s="523"/>
      <c r="M40"/>
      <c r="N40"/>
      <c r="O40"/>
      <c r="P40"/>
      <c r="S40" s="131" t="s">
        <v>236</v>
      </c>
    </row>
    <row r="41" spans="2:19" ht="18.75">
      <c r="B41" s="523"/>
      <c r="C41" s="523"/>
      <c r="D41" s="523"/>
      <c r="E41" s="523"/>
      <c r="F41" s="272"/>
      <c r="G41" s="523"/>
      <c r="H41" s="523"/>
      <c r="I41" s="523"/>
      <c r="J41" s="523"/>
      <c r="K41" s="523"/>
      <c r="L41" s="523"/>
      <c r="M41"/>
      <c r="N41"/>
      <c r="O41"/>
      <c r="P41"/>
      <c r="S41" s="131" t="s">
        <v>237</v>
      </c>
    </row>
    <row r="42" spans="2:19" ht="18.75">
      <c r="B42" s="523"/>
      <c r="C42" s="523"/>
      <c r="D42" s="523"/>
      <c r="E42" s="523"/>
      <c r="F42" s="272"/>
      <c r="G42" s="523"/>
      <c r="H42" s="523"/>
      <c r="I42" s="523"/>
      <c r="J42" s="523"/>
      <c r="K42" s="523"/>
      <c r="L42" s="523"/>
      <c r="M42"/>
      <c r="N42"/>
      <c r="O42"/>
      <c r="P42"/>
      <c r="S42" s="131" t="s">
        <v>238</v>
      </c>
    </row>
    <row r="43" spans="2:19" ht="18.75">
      <c r="B43" s="523"/>
      <c r="C43" s="523"/>
      <c r="D43" s="523"/>
      <c r="E43" s="523"/>
      <c r="F43" s="272"/>
      <c r="G43" s="523"/>
      <c r="H43" s="523"/>
      <c r="I43" s="523"/>
      <c r="J43" s="523"/>
      <c r="K43" s="523"/>
      <c r="L43" s="523"/>
      <c r="M43"/>
      <c r="N43"/>
      <c r="O43"/>
      <c r="P43"/>
      <c r="S43" s="131" t="s">
        <v>239</v>
      </c>
    </row>
    <row r="44" spans="2:19" ht="18.75">
      <c r="B44" s="523"/>
      <c r="C44" s="523"/>
      <c r="D44" s="523"/>
      <c r="E44" s="523"/>
      <c r="F44" s="272"/>
      <c r="G44" s="523"/>
      <c r="H44" s="523"/>
      <c r="I44" s="523"/>
      <c r="J44" s="523"/>
      <c r="K44" s="523"/>
      <c r="L44" s="523"/>
      <c r="M44"/>
      <c r="N44"/>
      <c r="O44"/>
      <c r="P44"/>
      <c r="S44" s="131" t="s">
        <v>240</v>
      </c>
    </row>
    <row r="45" spans="2:19" ht="18.75">
      <c r="B45" s="523"/>
      <c r="C45" s="523"/>
      <c r="D45" s="523"/>
      <c r="E45" s="523"/>
      <c r="F45" s="272"/>
      <c r="G45" s="523"/>
      <c r="H45" s="523"/>
      <c r="I45" s="523"/>
      <c r="J45" s="523"/>
      <c r="K45" s="523"/>
      <c r="L45" s="523"/>
      <c r="M45"/>
      <c r="N45"/>
      <c r="O45"/>
      <c r="P45"/>
      <c r="S45" s="131" t="s">
        <v>241</v>
      </c>
    </row>
    <row r="46" spans="2:19" ht="18.75">
      <c r="B46" s="523"/>
      <c r="C46" s="523"/>
      <c r="D46" s="523"/>
      <c r="E46" s="523"/>
      <c r="F46" s="272"/>
      <c r="G46" s="523"/>
      <c r="H46" s="523"/>
      <c r="I46" s="523"/>
      <c r="J46" s="523"/>
      <c r="K46" s="523"/>
      <c r="L46" s="523"/>
      <c r="M46"/>
      <c r="N46"/>
      <c r="O46"/>
      <c r="P46"/>
    </row>
    <row r="47" spans="2:19">
      <c r="B47" s="131" t="s">
        <v>340</v>
      </c>
    </row>
    <row r="49" spans="2:19" ht="18.95" customHeight="1">
      <c r="B49" s="131" t="s">
        <v>250</v>
      </c>
      <c r="R49" s="131" t="s">
        <v>251</v>
      </c>
    </row>
    <row r="50" spans="2:19">
      <c r="B50" s="131" t="s">
        <v>270</v>
      </c>
      <c r="E50" s="532"/>
      <c r="F50" s="532"/>
      <c r="G50" s="532"/>
      <c r="S50" s="131" t="s">
        <v>252</v>
      </c>
    </row>
    <row r="51" spans="2:19">
      <c r="S51" s="131" t="s">
        <v>253</v>
      </c>
    </row>
    <row r="52" spans="2:19" ht="47.45" customHeight="1">
      <c r="B52" s="226" t="s">
        <v>247</v>
      </c>
      <c r="C52" s="521" t="s">
        <v>234</v>
      </c>
      <c r="D52" s="521"/>
      <c r="E52" s="524" t="s">
        <v>246</v>
      </c>
      <c r="F52" s="524"/>
      <c r="G52" s="136" t="s">
        <v>244</v>
      </c>
      <c r="H52" s="137" t="s">
        <v>245</v>
      </c>
      <c r="I52" s="521" t="s">
        <v>287</v>
      </c>
      <c r="J52" s="521"/>
      <c r="K52" s="533" t="s">
        <v>520</v>
      </c>
      <c r="L52" s="533"/>
      <c r="M52" s="137" t="s">
        <v>346</v>
      </c>
      <c r="N52" s="137" t="s">
        <v>347</v>
      </c>
      <c r="O52" s="137" t="s">
        <v>519</v>
      </c>
      <c r="P52" s="137" t="s">
        <v>518</v>
      </c>
      <c r="S52" s="131" t="s">
        <v>254</v>
      </c>
    </row>
    <row r="53" spans="2:19">
      <c r="B53" s="271" t="s">
        <v>576</v>
      </c>
      <c r="C53" s="523" t="s">
        <v>582</v>
      </c>
      <c r="D53" s="523"/>
      <c r="E53" s="523" t="s">
        <v>579</v>
      </c>
      <c r="F53" s="523"/>
      <c r="G53" s="272">
        <v>4</v>
      </c>
      <c r="H53" s="290" t="s">
        <v>580</v>
      </c>
      <c r="I53" s="291">
        <v>3.6</v>
      </c>
      <c r="J53" s="291">
        <v>4.2</v>
      </c>
      <c r="K53" s="292">
        <v>0.82499999999999996</v>
      </c>
      <c r="L53" s="292">
        <v>0.89</v>
      </c>
      <c r="M53" s="271"/>
      <c r="N53" s="271"/>
      <c r="O53" s="271">
        <v>6.9</v>
      </c>
      <c r="P53" s="272" t="s">
        <v>559</v>
      </c>
      <c r="S53" s="131" t="s">
        <v>255</v>
      </c>
    </row>
    <row r="54" spans="2:19">
      <c r="B54" s="271" t="s">
        <v>577</v>
      </c>
      <c r="C54" s="523" t="s">
        <v>583</v>
      </c>
      <c r="D54" s="523"/>
      <c r="E54" s="523" t="s">
        <v>579</v>
      </c>
      <c r="F54" s="523"/>
      <c r="G54" s="272">
        <v>4</v>
      </c>
      <c r="H54" s="290" t="s">
        <v>580</v>
      </c>
      <c r="I54" s="291">
        <v>6.3</v>
      </c>
      <c r="J54" s="291">
        <v>7.1</v>
      </c>
      <c r="K54" s="292">
        <v>1.76</v>
      </c>
      <c r="L54" s="292">
        <v>1.7</v>
      </c>
      <c r="M54" s="271"/>
      <c r="N54" s="271"/>
      <c r="O54" s="271">
        <v>6.6</v>
      </c>
      <c r="P54" s="272" t="s">
        <v>559</v>
      </c>
      <c r="S54" s="131" t="s">
        <v>256</v>
      </c>
    </row>
    <row r="55" spans="2:19">
      <c r="B55" s="271" t="s">
        <v>578</v>
      </c>
      <c r="C55" s="523" t="s">
        <v>584</v>
      </c>
      <c r="D55" s="523"/>
      <c r="E55" s="523" t="s">
        <v>579</v>
      </c>
      <c r="F55" s="523"/>
      <c r="G55" s="272">
        <v>2</v>
      </c>
      <c r="H55" s="290" t="s">
        <v>581</v>
      </c>
      <c r="I55" s="291">
        <v>9</v>
      </c>
      <c r="J55" s="291">
        <v>10.6</v>
      </c>
      <c r="K55" s="292">
        <v>3</v>
      </c>
      <c r="L55" s="292">
        <v>3.2</v>
      </c>
      <c r="M55" s="271"/>
      <c r="N55" s="271"/>
      <c r="O55" s="271">
        <v>5.3</v>
      </c>
      <c r="P55" s="272" t="s">
        <v>559</v>
      </c>
      <c r="S55" s="131" t="s">
        <v>257</v>
      </c>
    </row>
    <row r="56" spans="2:19" ht="14.25" customHeight="1">
      <c r="B56" s="271"/>
      <c r="C56" s="523"/>
      <c r="D56" s="523"/>
      <c r="E56" s="523"/>
      <c r="F56" s="523"/>
      <c r="G56" s="272"/>
      <c r="H56" s="271"/>
      <c r="I56" s="271"/>
      <c r="J56" s="271"/>
      <c r="K56" s="271"/>
      <c r="L56" s="271"/>
      <c r="M56" s="271"/>
      <c r="N56" s="271"/>
      <c r="O56" s="271"/>
      <c r="P56" s="272"/>
      <c r="S56" s="131" t="s">
        <v>258</v>
      </c>
    </row>
    <row r="57" spans="2:19" ht="18.75">
      <c r="C57" s="132"/>
      <c r="D57" s="132"/>
      <c r="E57" s="132"/>
      <c r="F57" s="132"/>
      <c r="G57" s="132"/>
      <c r="I57" s="132"/>
      <c r="J57" s="132"/>
      <c r="K57" s="132"/>
      <c r="L57" s="132"/>
      <c r="M57" s="132"/>
      <c r="N57" s="132"/>
      <c r="O57" s="132"/>
      <c r="P57"/>
      <c r="S57" s="131" t="s">
        <v>241</v>
      </c>
    </row>
    <row r="58" spans="2:19">
      <c r="B58" s="131" t="s">
        <v>267</v>
      </c>
    </row>
    <row r="59" spans="2:19" ht="36.4" customHeight="1">
      <c r="B59" s="226" t="s">
        <v>247</v>
      </c>
      <c r="C59" s="521" t="s">
        <v>260</v>
      </c>
      <c r="D59" s="521"/>
      <c r="E59" s="137" t="s">
        <v>243</v>
      </c>
      <c r="F59" s="521" t="s">
        <v>259</v>
      </c>
      <c r="G59" s="521"/>
      <c r="H59" s="521" t="s">
        <v>266</v>
      </c>
      <c r="I59" s="521"/>
      <c r="J59" s="521" t="s">
        <v>262</v>
      </c>
      <c r="K59" s="521"/>
      <c r="L59" s="524" t="s">
        <v>536</v>
      </c>
      <c r="M59" s="524"/>
      <c r="N59" s="524"/>
      <c r="O59" s="535" t="s">
        <v>213</v>
      </c>
      <c r="P59" s="536"/>
      <c r="R59" s="131" t="s">
        <v>261</v>
      </c>
    </row>
    <row r="60" spans="2:19" ht="18.75">
      <c r="B60" s="293" t="s">
        <v>585</v>
      </c>
      <c r="C60" s="529" t="s">
        <v>591</v>
      </c>
      <c r="D60" s="530"/>
      <c r="E60" s="271">
        <v>4</v>
      </c>
      <c r="F60" s="523" t="s">
        <v>586</v>
      </c>
      <c r="G60" s="523"/>
      <c r="H60" s="523">
        <v>180</v>
      </c>
      <c r="I60" s="523"/>
      <c r="J60" s="523">
        <v>4.2999999999999997E-2</v>
      </c>
      <c r="K60" s="523"/>
      <c r="L60" s="525" t="s">
        <v>590</v>
      </c>
      <c r="M60" s="531"/>
      <c r="N60" s="526"/>
      <c r="O60" s="525" t="s">
        <v>593</v>
      </c>
      <c r="P60" s="526"/>
      <c r="S60" s="131" t="s">
        <v>263</v>
      </c>
    </row>
    <row r="61" spans="2:19" ht="18.75">
      <c r="B61" s="293" t="s">
        <v>587</v>
      </c>
      <c r="C61" s="529" t="s">
        <v>594</v>
      </c>
      <c r="D61" s="530"/>
      <c r="E61" s="271">
        <v>4</v>
      </c>
      <c r="F61" s="523" t="s">
        <v>589</v>
      </c>
      <c r="G61" s="523"/>
      <c r="H61" s="523">
        <v>150</v>
      </c>
      <c r="I61" s="523"/>
      <c r="J61" s="523">
        <v>8.5000000000000006E-2</v>
      </c>
      <c r="K61" s="523"/>
      <c r="L61" s="542" t="s">
        <v>596</v>
      </c>
      <c r="M61" s="543"/>
      <c r="N61" s="544"/>
      <c r="O61" s="525" t="s">
        <v>592</v>
      </c>
      <c r="P61" s="526"/>
      <c r="S61" s="131" t="s">
        <v>264</v>
      </c>
    </row>
    <row r="62" spans="2:19" ht="18.75">
      <c r="B62" s="293" t="s">
        <v>588</v>
      </c>
      <c r="C62" s="529" t="s">
        <v>595</v>
      </c>
      <c r="D62" s="530"/>
      <c r="E62" s="271">
        <v>1</v>
      </c>
      <c r="F62" s="523" t="s">
        <v>589</v>
      </c>
      <c r="G62" s="523"/>
      <c r="H62" s="523">
        <v>650</v>
      </c>
      <c r="I62" s="523"/>
      <c r="J62" s="523">
        <v>0.44500000000000001</v>
      </c>
      <c r="K62" s="523"/>
      <c r="L62" s="542" t="s">
        <v>596</v>
      </c>
      <c r="M62" s="543"/>
      <c r="N62" s="544"/>
      <c r="O62" s="525" t="s">
        <v>592</v>
      </c>
      <c r="P62" s="526"/>
      <c r="S62" s="131" t="s">
        <v>265</v>
      </c>
    </row>
    <row r="63" spans="2:19">
      <c r="B63" s="271"/>
      <c r="C63" s="523"/>
      <c r="D63" s="523"/>
      <c r="E63" s="271"/>
      <c r="F63" s="523"/>
      <c r="G63" s="523"/>
      <c r="H63" s="523"/>
      <c r="I63" s="523"/>
      <c r="J63" s="523"/>
      <c r="K63" s="523"/>
      <c r="L63" s="525"/>
      <c r="M63" s="531"/>
      <c r="N63" s="526"/>
      <c r="O63" s="525"/>
      <c r="P63" s="526"/>
    </row>
    <row r="64" spans="2:19">
      <c r="C64" s="132"/>
      <c r="D64" s="132"/>
      <c r="E64" s="132"/>
      <c r="F64" s="132"/>
      <c r="G64" s="132"/>
      <c r="I64" s="132"/>
      <c r="J64" s="132"/>
      <c r="K64" s="132"/>
      <c r="L64" s="132"/>
      <c r="M64" s="132"/>
      <c r="N64" s="132"/>
      <c r="O64" s="132"/>
    </row>
    <row r="65" spans="2:19" ht="23.25" customHeight="1">
      <c r="B65" s="131" t="s">
        <v>268</v>
      </c>
    </row>
    <row r="66" spans="2:19">
      <c r="B66" s="131" t="s">
        <v>271</v>
      </c>
      <c r="E66" s="532"/>
      <c r="F66" s="532"/>
      <c r="G66" s="532"/>
      <c r="R66" s="131" t="s">
        <v>272</v>
      </c>
    </row>
    <row r="67" spans="2:19">
      <c r="E67" s="138"/>
      <c r="F67" s="138"/>
      <c r="G67" s="138"/>
      <c r="S67" s="131" t="s">
        <v>274</v>
      </c>
    </row>
    <row r="68" spans="2:19" ht="33" customHeight="1">
      <c r="B68" s="226" t="s">
        <v>247</v>
      </c>
      <c r="C68" s="521" t="s">
        <v>260</v>
      </c>
      <c r="D68" s="521"/>
      <c r="E68" s="136" t="s">
        <v>243</v>
      </c>
      <c r="F68" s="535" t="s">
        <v>269</v>
      </c>
      <c r="G68" s="536"/>
      <c r="H68" s="535" t="s">
        <v>273</v>
      </c>
      <c r="I68" s="536"/>
      <c r="J68" s="521" t="s">
        <v>275</v>
      </c>
      <c r="K68" s="521"/>
      <c r="L68" s="539" t="s">
        <v>278</v>
      </c>
      <c r="M68" s="540"/>
      <c r="N68" s="540"/>
      <c r="O68" s="541"/>
      <c r="P68" s="270" t="s">
        <v>213</v>
      </c>
      <c r="S68" s="131" t="s">
        <v>257</v>
      </c>
    </row>
    <row r="69" spans="2:19">
      <c r="B69" s="176" t="s">
        <v>607</v>
      </c>
      <c r="C69" s="534"/>
      <c r="D69" s="534"/>
      <c r="E69" s="176">
        <v>2</v>
      </c>
      <c r="F69" s="537">
        <v>50</v>
      </c>
      <c r="G69" s="538"/>
      <c r="H69" s="537">
        <v>3.5</v>
      </c>
      <c r="I69" s="538"/>
      <c r="J69" s="534">
        <v>0.05</v>
      </c>
      <c r="K69" s="534"/>
      <c r="L69" s="537" t="s">
        <v>608</v>
      </c>
      <c r="M69" s="545"/>
      <c r="N69" s="545"/>
      <c r="O69" s="538"/>
      <c r="P69" s="176" t="s">
        <v>559</v>
      </c>
      <c r="S69" s="131" t="s">
        <v>276</v>
      </c>
    </row>
    <row r="70" spans="2:19">
      <c r="B70" s="176"/>
      <c r="C70" s="534"/>
      <c r="D70" s="534"/>
      <c r="E70" s="176"/>
      <c r="F70" s="537"/>
      <c r="G70" s="538"/>
      <c r="H70" s="537"/>
      <c r="I70" s="538"/>
      <c r="J70" s="534"/>
      <c r="K70" s="534"/>
      <c r="L70" s="537"/>
      <c r="M70" s="545"/>
      <c r="N70" s="545"/>
      <c r="O70" s="538"/>
      <c r="P70" s="176"/>
      <c r="S70" s="131" t="s">
        <v>277</v>
      </c>
    </row>
    <row r="71" spans="2:19">
      <c r="B71" s="176"/>
      <c r="C71" s="534"/>
      <c r="D71" s="534"/>
      <c r="E71" s="176"/>
      <c r="F71" s="537"/>
      <c r="G71" s="538"/>
      <c r="H71" s="537"/>
      <c r="I71" s="538"/>
      <c r="J71" s="534"/>
      <c r="K71" s="534"/>
      <c r="L71" s="537"/>
      <c r="M71" s="545"/>
      <c r="N71" s="545"/>
      <c r="O71" s="538"/>
      <c r="P71" s="176"/>
      <c r="S71" s="131" t="s">
        <v>241</v>
      </c>
    </row>
    <row r="72" spans="2:19">
      <c r="B72" s="176"/>
      <c r="C72" s="534"/>
      <c r="D72" s="534"/>
      <c r="E72" s="176"/>
      <c r="F72" s="537"/>
      <c r="G72" s="538"/>
      <c r="H72" s="537"/>
      <c r="I72" s="538"/>
      <c r="J72" s="534"/>
      <c r="K72" s="534"/>
      <c r="L72" s="537"/>
      <c r="M72" s="545"/>
      <c r="N72" s="545"/>
      <c r="O72" s="538"/>
      <c r="P72" s="176"/>
    </row>
    <row r="73" spans="2:19" ht="4.5" customHeight="1"/>
    <row r="74" spans="2:19">
      <c r="B74" s="131" t="s">
        <v>521</v>
      </c>
    </row>
    <row r="75" spans="2:19">
      <c r="B75" s="131" t="s">
        <v>522</v>
      </c>
    </row>
  </sheetData>
  <mergeCells count="171">
    <mergeCell ref="L69:O69"/>
    <mergeCell ref="L70:O70"/>
    <mergeCell ref="L71:O71"/>
    <mergeCell ref="L72:O72"/>
    <mergeCell ref="O59:P59"/>
    <mergeCell ref="O60:P60"/>
    <mergeCell ref="O61:P61"/>
    <mergeCell ref="O62:P62"/>
    <mergeCell ref="O63:P63"/>
    <mergeCell ref="K42:L42"/>
    <mergeCell ref="K43:L43"/>
    <mergeCell ref="K44:L44"/>
    <mergeCell ref="K45:L45"/>
    <mergeCell ref="K46:L46"/>
    <mergeCell ref="L68:O68"/>
    <mergeCell ref="J61:K61"/>
    <mergeCell ref="J62:K62"/>
    <mergeCell ref="L61:N61"/>
    <mergeCell ref="L62:N62"/>
    <mergeCell ref="L59:N59"/>
    <mergeCell ref="J59:K59"/>
    <mergeCell ref="C69:D69"/>
    <mergeCell ref="J69:K69"/>
    <mergeCell ref="C68:D68"/>
    <mergeCell ref="J68:K68"/>
    <mergeCell ref="E66:G66"/>
    <mergeCell ref="F68:G68"/>
    <mergeCell ref="J63:K63"/>
    <mergeCell ref="C63:D63"/>
    <mergeCell ref="C72:D72"/>
    <mergeCell ref="J72:K72"/>
    <mergeCell ref="C71:D71"/>
    <mergeCell ref="J71:K71"/>
    <mergeCell ref="C70:D70"/>
    <mergeCell ref="J70:K70"/>
    <mergeCell ref="F63:G63"/>
    <mergeCell ref="H68:I68"/>
    <mergeCell ref="H69:I69"/>
    <mergeCell ref="H70:I70"/>
    <mergeCell ref="H71:I71"/>
    <mergeCell ref="H72:I72"/>
    <mergeCell ref="F69:G69"/>
    <mergeCell ref="F70:G70"/>
    <mergeCell ref="F71:G71"/>
    <mergeCell ref="F72:G72"/>
    <mergeCell ref="H62:I62"/>
    <mergeCell ref="H63:I63"/>
    <mergeCell ref="F59:G59"/>
    <mergeCell ref="F60:G60"/>
    <mergeCell ref="L63:N63"/>
    <mergeCell ref="G39:H39"/>
    <mergeCell ref="I39:J39"/>
    <mergeCell ref="I40:J40"/>
    <mergeCell ref="I41:J41"/>
    <mergeCell ref="I42:J42"/>
    <mergeCell ref="I43:J43"/>
    <mergeCell ref="I44:J44"/>
    <mergeCell ref="I45:J45"/>
    <mergeCell ref="I46:J46"/>
    <mergeCell ref="G40:H40"/>
    <mergeCell ref="G41:H41"/>
    <mergeCell ref="G42:H42"/>
    <mergeCell ref="G43:H43"/>
    <mergeCell ref="G44:H44"/>
    <mergeCell ref="G45:H45"/>
    <mergeCell ref="G46:H46"/>
    <mergeCell ref="K39:L39"/>
    <mergeCell ref="K40:L40"/>
    <mergeCell ref="K41:L41"/>
    <mergeCell ref="C61:D61"/>
    <mergeCell ref="C62:D62"/>
    <mergeCell ref="C60:D60"/>
    <mergeCell ref="J60:K60"/>
    <mergeCell ref="L60:N60"/>
    <mergeCell ref="C59:D59"/>
    <mergeCell ref="E50:G50"/>
    <mergeCell ref="C56:D56"/>
    <mergeCell ref="E56:F56"/>
    <mergeCell ref="C55:D55"/>
    <mergeCell ref="E55:F55"/>
    <mergeCell ref="C54:D54"/>
    <mergeCell ref="E54:F54"/>
    <mergeCell ref="C53:D53"/>
    <mergeCell ref="E53:F53"/>
    <mergeCell ref="C52:D52"/>
    <mergeCell ref="E52:F52"/>
    <mergeCell ref="I52:J52"/>
    <mergeCell ref="K52:L52"/>
    <mergeCell ref="F61:G61"/>
    <mergeCell ref="F62:G62"/>
    <mergeCell ref="H59:I59"/>
    <mergeCell ref="H60:I60"/>
    <mergeCell ref="H61:I61"/>
    <mergeCell ref="B44:C44"/>
    <mergeCell ref="B45:C45"/>
    <mergeCell ref="B46:C46"/>
    <mergeCell ref="D44:E44"/>
    <mergeCell ref="D45:E45"/>
    <mergeCell ref="D46:E46"/>
    <mergeCell ref="B39:C39"/>
    <mergeCell ref="D39:E39"/>
    <mergeCell ref="B40:C40"/>
    <mergeCell ref="D40:E40"/>
    <mergeCell ref="B41:C41"/>
    <mergeCell ref="B42:C42"/>
    <mergeCell ref="B43:C43"/>
    <mergeCell ref="D41:E41"/>
    <mergeCell ref="D42:E42"/>
    <mergeCell ref="D43:E43"/>
    <mergeCell ref="B32:F32"/>
    <mergeCell ref="B33:F33"/>
    <mergeCell ref="G30:K30"/>
    <mergeCell ref="G31:K31"/>
    <mergeCell ref="G32:K32"/>
    <mergeCell ref="G33:K33"/>
    <mergeCell ref="G29:K29"/>
    <mergeCell ref="B29:F29"/>
    <mergeCell ref="B30:F30"/>
    <mergeCell ref="J25:K25"/>
    <mergeCell ref="J26:K26"/>
    <mergeCell ref="B31:F31"/>
    <mergeCell ref="L25:M25"/>
    <mergeCell ref="L26:M26"/>
    <mergeCell ref="C24:F24"/>
    <mergeCell ref="C25:F25"/>
    <mergeCell ref="C26:F26"/>
    <mergeCell ref="G24:I24"/>
    <mergeCell ref="G25:I25"/>
    <mergeCell ref="G26:I26"/>
    <mergeCell ref="L22:M22"/>
    <mergeCell ref="L23:M23"/>
    <mergeCell ref="L24:M24"/>
    <mergeCell ref="C23:F23"/>
    <mergeCell ref="J22:K22"/>
    <mergeCell ref="G23:I23"/>
    <mergeCell ref="C22:F22"/>
    <mergeCell ref="G22:I22"/>
    <mergeCell ref="C18:F18"/>
    <mergeCell ref="C19:F19"/>
    <mergeCell ref="J23:K23"/>
    <mergeCell ref="J24:K24"/>
    <mergeCell ref="L12:M12"/>
    <mergeCell ref="L13:M13"/>
    <mergeCell ref="L14:M14"/>
    <mergeCell ref="L15:M15"/>
    <mergeCell ref="L16:M16"/>
    <mergeCell ref="J16:K16"/>
    <mergeCell ref="J17:K17"/>
    <mergeCell ref="J18:K18"/>
    <mergeCell ref="J19:K19"/>
    <mergeCell ref="J12:K12"/>
    <mergeCell ref="L17:M17"/>
    <mergeCell ref="L18:M18"/>
    <mergeCell ref="L19:M19"/>
    <mergeCell ref="C13:F13"/>
    <mergeCell ref="H12:I12"/>
    <mergeCell ref="C12:F12"/>
    <mergeCell ref="H13:I13"/>
    <mergeCell ref="J13:K13"/>
    <mergeCell ref="H16:I16"/>
    <mergeCell ref="H17:I17"/>
    <mergeCell ref="H18:I18"/>
    <mergeCell ref="H19:I19"/>
    <mergeCell ref="C14:F14"/>
    <mergeCell ref="C15:F15"/>
    <mergeCell ref="H14:I14"/>
    <mergeCell ref="H15:I15"/>
    <mergeCell ref="J14:K14"/>
    <mergeCell ref="J15:K15"/>
    <mergeCell ref="C16:F16"/>
    <mergeCell ref="C17:F17"/>
  </mergeCells>
  <phoneticPr fontId="14"/>
  <dataValidations count="1">
    <dataValidation type="list" allowBlank="1" showInputMessage="1" sqref="L13:M19 L23:M26 P53:P56 K40:L46 P69:P72" xr:uid="{3D050061-50DA-2341-A7D4-4F00FD1557ED}">
      <formula1>"対象,対象外"</formula1>
    </dataValidation>
  </dataValidations>
  <pageMargins left="0.7" right="0.7" top="0.75" bottom="0.75" header="0.3" footer="0.3"/>
  <pageSetup paperSize="9" fitToHeight="0" orientation="portrait" horizontalDpi="1200" verticalDpi="1200" r:id="rId1"/>
  <rowBreaks count="1" manualBreakCount="1">
    <brk id="34" max="16"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F65FF-9722-4FF5-8D51-FFA3D4ACE0EC}">
  <dimension ref="A1:S52"/>
  <sheetViews>
    <sheetView view="pageBreakPreview" topLeftCell="A11" zoomScaleNormal="130" zoomScaleSheetLayoutView="100" workbookViewId="0">
      <selection activeCell="F30" sqref="F30"/>
    </sheetView>
  </sheetViews>
  <sheetFormatPr defaultColWidth="8.875" defaultRowHeight="15.75"/>
  <cols>
    <col min="1" max="1" width="2" style="130" customWidth="1"/>
    <col min="2" max="2" width="12.625" style="130" customWidth="1"/>
    <col min="3" max="3" width="7.375" style="130" customWidth="1"/>
    <col min="4" max="4" width="10.875" style="130" customWidth="1"/>
    <col min="5" max="5" width="10.125" style="130" customWidth="1"/>
    <col min="6" max="6" width="9.625" style="130" customWidth="1"/>
    <col min="7" max="7" width="10.5" style="130" customWidth="1"/>
    <col min="8" max="8" width="7" style="130" customWidth="1"/>
    <col min="9" max="9" width="9.625" style="130" customWidth="1"/>
    <col min="10" max="10" width="8" style="130" customWidth="1"/>
    <col min="11" max="16384" width="8.875" style="130"/>
  </cols>
  <sheetData>
    <row r="1" spans="1:19" ht="21" customHeight="1">
      <c r="A1" s="134" t="s">
        <v>348</v>
      </c>
      <c r="B1" s="161"/>
      <c r="C1" s="161"/>
    </row>
    <row r="2" spans="1:19" ht="14.1" customHeight="1">
      <c r="A2" s="161"/>
      <c r="B2" s="161"/>
      <c r="C2" s="161"/>
    </row>
    <row r="3" spans="1:19" ht="16.5">
      <c r="A3" s="161"/>
      <c r="B3" s="200" t="s">
        <v>336</v>
      </c>
      <c r="C3" s="161"/>
    </row>
    <row r="4" spans="1:19" ht="16.5">
      <c r="A4" s="161"/>
      <c r="B4" s="131" t="s">
        <v>311</v>
      </c>
      <c r="C4" s="161"/>
      <c r="S4" s="167"/>
    </row>
    <row r="5" spans="1:19" ht="8.1" customHeight="1">
      <c r="A5" s="161"/>
      <c r="C5" s="161"/>
    </row>
    <row r="6" spans="1:19" ht="15" customHeight="1">
      <c r="K6" s="130" t="s">
        <v>300</v>
      </c>
      <c r="L6" s="130" t="s">
        <v>334</v>
      </c>
    </row>
    <row r="7" spans="1:19" ht="32.1" customHeight="1">
      <c r="B7" s="167" t="s">
        <v>299</v>
      </c>
      <c r="C7" s="173" t="str">
        <f>LEFT(D7)</f>
        <v>A</v>
      </c>
      <c r="D7" s="546" t="s">
        <v>566</v>
      </c>
      <c r="E7" s="547"/>
      <c r="F7" s="194" t="s">
        <v>331</v>
      </c>
      <c r="G7" s="199">
        <v>6</v>
      </c>
      <c r="K7" s="130" t="s">
        <v>411</v>
      </c>
    </row>
    <row r="8" spans="1:19">
      <c r="D8" s="130" t="s">
        <v>568</v>
      </c>
      <c r="G8" s="130" t="s">
        <v>567</v>
      </c>
      <c r="K8" s="130" t="s">
        <v>547</v>
      </c>
    </row>
    <row r="9" spans="1:19">
      <c r="K9" s="130" t="s">
        <v>550</v>
      </c>
    </row>
    <row r="10" spans="1:19">
      <c r="B10" s="130" t="s">
        <v>307</v>
      </c>
    </row>
    <row r="11" spans="1:19" ht="24.95" customHeight="1">
      <c r="C11" s="555" t="s">
        <v>301</v>
      </c>
      <c r="D11" s="171" t="s">
        <v>302</v>
      </c>
      <c r="E11" s="170">
        <v>470</v>
      </c>
      <c r="F11" s="555" t="s">
        <v>304</v>
      </c>
      <c r="G11" s="560">
        <v>0.44</v>
      </c>
      <c r="K11" s="130" t="s">
        <v>428</v>
      </c>
    </row>
    <row r="12" spans="1:19" ht="23.1" customHeight="1">
      <c r="C12" s="552"/>
      <c r="D12" s="171" t="s">
        <v>303</v>
      </c>
      <c r="E12" s="170">
        <v>206</v>
      </c>
      <c r="F12" s="552"/>
      <c r="G12" s="561"/>
    </row>
    <row r="13" spans="1:19">
      <c r="B13" s="130" t="s">
        <v>305</v>
      </c>
    </row>
    <row r="14" spans="1:19" ht="15.95" customHeight="1">
      <c r="B14" s="130" t="s">
        <v>306</v>
      </c>
    </row>
    <row r="15" spans="1:19">
      <c r="B15" s="130" t="s">
        <v>412</v>
      </c>
    </row>
    <row r="16" spans="1:19">
      <c r="B16" s="130" t="s">
        <v>413</v>
      </c>
    </row>
    <row r="17" spans="2:11" ht="11.45" customHeight="1">
      <c r="B17" s="130" t="s">
        <v>551</v>
      </c>
    </row>
    <row r="18" spans="2:11" ht="6" customHeight="1"/>
    <row r="19" spans="2:11">
      <c r="I19" s="172" t="s">
        <v>322</v>
      </c>
    </row>
    <row r="20" spans="2:11">
      <c r="I20" s="172" t="s">
        <v>309</v>
      </c>
    </row>
    <row r="21" spans="2:11" ht="18" customHeight="1">
      <c r="B21" s="555"/>
      <c r="C21" s="556" t="s">
        <v>292</v>
      </c>
      <c r="D21" s="558" t="s">
        <v>403</v>
      </c>
      <c r="E21" s="562"/>
      <c r="F21" s="558" t="s">
        <v>404</v>
      </c>
      <c r="G21" s="562"/>
      <c r="H21" s="550" t="s">
        <v>295</v>
      </c>
      <c r="I21" s="550" t="s">
        <v>296</v>
      </c>
    </row>
    <row r="22" spans="2:11" ht="54.95" customHeight="1">
      <c r="B22" s="552"/>
      <c r="C22" s="557"/>
      <c r="D22" s="169" t="str">
        <f>IF($C$7="C","①基準一次エネルギー消費量","①一次エネルギー消費量")</f>
        <v>①一次エネルギー消費量</v>
      </c>
      <c r="E22" s="169" t="s">
        <v>297</v>
      </c>
      <c r="F22" s="169" t="str">
        <f>IF($C$7="C","③設計一次エネルギー消費量","③一次エネルギー消費量")</f>
        <v>③一次エネルギー消費量</v>
      </c>
      <c r="G22" s="169" t="s">
        <v>298</v>
      </c>
      <c r="H22" s="552"/>
      <c r="I22" s="551"/>
    </row>
    <row r="23" spans="2:11" ht="24" customHeight="1">
      <c r="B23" s="168" t="s">
        <v>189</v>
      </c>
      <c r="C23" s="175" t="s">
        <v>176</v>
      </c>
      <c r="D23" s="179">
        <v>590.69000000000005</v>
      </c>
      <c r="E23" s="179">
        <f>D23*0.0579</f>
        <v>34.200951000000003</v>
      </c>
      <c r="F23" s="179">
        <v>297.32</v>
      </c>
      <c r="G23" s="179">
        <f>F23*0.0579</f>
        <v>17.214828000000001</v>
      </c>
      <c r="H23" s="177">
        <f>IFERROR(F23/D23,"")</f>
        <v>0.50334354737679654</v>
      </c>
      <c r="I23" s="177">
        <f>E23-G23</f>
        <v>16.986123000000003</v>
      </c>
      <c r="K23" s="130" t="s">
        <v>426</v>
      </c>
    </row>
    <row r="24" spans="2:11" ht="24" customHeight="1">
      <c r="B24" s="168" t="s">
        <v>190</v>
      </c>
      <c r="C24" s="175" t="s">
        <v>176</v>
      </c>
      <c r="D24" s="179">
        <v>40.11</v>
      </c>
      <c r="E24" s="179">
        <f t="shared" ref="E24:E26" si="0">D24*0.0579</f>
        <v>2.3223690000000001</v>
      </c>
      <c r="F24" s="179">
        <v>10.31</v>
      </c>
      <c r="G24" s="179">
        <f t="shared" ref="G24:G26" si="1">F24*0.0579</f>
        <v>0.59694900000000006</v>
      </c>
      <c r="H24" s="177">
        <f t="shared" ref="H24:H31" si="2">IFERROR(F24/D24,"")</f>
        <v>0.25704313138868112</v>
      </c>
      <c r="I24" s="177">
        <f t="shared" ref="I24:I31" si="3">E24-G24</f>
        <v>1.7254200000000002</v>
      </c>
      <c r="K24" s="130" t="s">
        <v>427</v>
      </c>
    </row>
    <row r="25" spans="2:11" ht="24" customHeight="1">
      <c r="B25" s="168" t="s">
        <v>534</v>
      </c>
      <c r="C25" s="175"/>
      <c r="D25" s="179">
        <v>351.06</v>
      </c>
      <c r="E25" s="179">
        <f t="shared" si="0"/>
        <v>20.326374000000001</v>
      </c>
      <c r="F25" s="179">
        <v>111.31</v>
      </c>
      <c r="G25" s="179">
        <f t="shared" si="1"/>
        <v>6.4448490000000005</v>
      </c>
      <c r="H25" s="177">
        <f t="shared" si="2"/>
        <v>0.31706830741183845</v>
      </c>
      <c r="I25" s="177">
        <f t="shared" si="3"/>
        <v>13.881525</v>
      </c>
      <c r="K25" s="130" t="s">
        <v>429</v>
      </c>
    </row>
    <row r="26" spans="2:11" ht="24" customHeight="1">
      <c r="B26" s="168" t="s">
        <v>191</v>
      </c>
      <c r="C26" s="175" t="s">
        <v>176</v>
      </c>
      <c r="D26" s="179">
        <v>10.25</v>
      </c>
      <c r="E26" s="179">
        <f t="shared" si="0"/>
        <v>0.59347499999999997</v>
      </c>
      <c r="F26" s="179">
        <v>8.1300000000000008</v>
      </c>
      <c r="G26" s="179">
        <f t="shared" si="1"/>
        <v>0.47072700000000006</v>
      </c>
      <c r="H26" s="177">
        <f t="shared" si="2"/>
        <v>0.79317073170731711</v>
      </c>
      <c r="I26" s="177">
        <f t="shared" si="3"/>
        <v>0.12274799999999991</v>
      </c>
    </row>
    <row r="27" spans="2:11" ht="24" customHeight="1">
      <c r="B27" s="168" t="s">
        <v>288</v>
      </c>
      <c r="C27" s="178"/>
      <c r="D27" s="287">
        <v>0</v>
      </c>
      <c r="E27" s="176"/>
      <c r="F27" s="287">
        <v>0</v>
      </c>
      <c r="G27" s="176"/>
      <c r="H27" s="177" t="str">
        <f t="shared" si="2"/>
        <v/>
      </c>
      <c r="I27" s="177">
        <f t="shared" si="3"/>
        <v>0</v>
      </c>
      <c r="K27" s="130" t="s">
        <v>535</v>
      </c>
    </row>
    <row r="28" spans="2:11" ht="24" customHeight="1">
      <c r="B28" s="168" t="s">
        <v>289</v>
      </c>
      <c r="C28" s="178"/>
      <c r="D28" s="178"/>
      <c r="E28" s="178"/>
      <c r="F28" s="178"/>
      <c r="G28" s="178"/>
      <c r="H28" s="177" t="str">
        <f t="shared" si="2"/>
        <v/>
      </c>
      <c r="I28" s="177">
        <f t="shared" si="3"/>
        <v>0</v>
      </c>
    </row>
    <row r="29" spans="2:11" ht="24" customHeight="1">
      <c r="B29" s="168" t="s">
        <v>204</v>
      </c>
      <c r="C29" s="178"/>
      <c r="D29" s="287">
        <v>230.7</v>
      </c>
      <c r="E29" s="176">
        <f>D29*0.0579</f>
        <v>13.357529999999999</v>
      </c>
      <c r="F29" s="287">
        <v>230.7</v>
      </c>
      <c r="G29" s="176">
        <f>F29*0.0579</f>
        <v>13.357529999999999</v>
      </c>
      <c r="H29" s="177">
        <f t="shared" si="2"/>
        <v>1</v>
      </c>
      <c r="I29" s="177">
        <f t="shared" si="3"/>
        <v>0</v>
      </c>
    </row>
    <row r="30" spans="2:11" ht="24" customHeight="1">
      <c r="B30" s="168" t="s">
        <v>290</v>
      </c>
      <c r="C30" s="178"/>
      <c r="D30" s="177">
        <f>SUM(D23:D29)</f>
        <v>1222.8100000000002</v>
      </c>
      <c r="E30" s="177">
        <f t="shared" ref="E30:G30" si="4">SUM(E23:E29)</f>
        <v>70.800699000000009</v>
      </c>
      <c r="F30" s="177">
        <f t="shared" si="4"/>
        <v>657.77</v>
      </c>
      <c r="G30" s="177">
        <f t="shared" si="4"/>
        <v>38.084882999999998</v>
      </c>
      <c r="H30" s="177">
        <f t="shared" si="2"/>
        <v>0.53791676548278133</v>
      </c>
      <c r="I30" s="177">
        <f t="shared" si="3"/>
        <v>32.715816000000011</v>
      </c>
    </row>
    <row r="31" spans="2:11" ht="24" customHeight="1">
      <c r="B31" s="168" t="s">
        <v>291</v>
      </c>
      <c r="C31" s="135"/>
      <c r="D31" s="177">
        <f>SUM(D23:D28)</f>
        <v>992.11000000000013</v>
      </c>
      <c r="E31" s="177">
        <f t="shared" ref="E31:G31" si="5">SUM(E23:E28)</f>
        <v>57.443169000000005</v>
      </c>
      <c r="F31" s="177">
        <f t="shared" si="5"/>
        <v>427.07</v>
      </c>
      <c r="G31" s="177">
        <f t="shared" si="5"/>
        <v>24.727353000000001</v>
      </c>
      <c r="H31" s="177">
        <f t="shared" si="2"/>
        <v>0.4304663797361179</v>
      </c>
      <c r="I31" s="177">
        <f t="shared" si="3"/>
        <v>32.715816000000004</v>
      </c>
    </row>
    <row r="33" spans="2:11" ht="28.35" customHeight="1">
      <c r="B33" s="558" t="s">
        <v>366</v>
      </c>
      <c r="C33" s="559"/>
      <c r="D33" s="207" t="s">
        <v>555</v>
      </c>
      <c r="G33" s="171" t="s">
        <v>323</v>
      </c>
      <c r="H33" s="288">
        <f>C51</f>
        <v>18.834291000000004</v>
      </c>
      <c r="I33" s="174" t="s">
        <v>565</v>
      </c>
      <c r="K33" s="130" t="s">
        <v>414</v>
      </c>
    </row>
    <row r="34" spans="2:11" ht="30.95" customHeight="1">
      <c r="G34" s="171" t="s">
        <v>324</v>
      </c>
      <c r="H34" s="548">
        <f>C51/D51</f>
        <v>0.50743311754153353</v>
      </c>
      <c r="I34" s="549"/>
      <c r="K34" s="130" t="s">
        <v>308</v>
      </c>
    </row>
    <row r="35" spans="2:11">
      <c r="K35" s="130" t="s">
        <v>405</v>
      </c>
    </row>
    <row r="36" spans="2:11">
      <c r="K36" s="130" t="s">
        <v>488</v>
      </c>
    </row>
    <row r="41" spans="2:11">
      <c r="C41" s="130" t="s">
        <v>312</v>
      </c>
    </row>
    <row r="42" spans="2:11">
      <c r="C42" s="553" t="s">
        <v>293</v>
      </c>
      <c r="D42" s="553" t="s">
        <v>294</v>
      </c>
    </row>
    <row r="43" spans="2:11">
      <c r="C43" s="553"/>
      <c r="D43" s="554"/>
    </row>
    <row r="44" spans="2:11">
      <c r="B44" s="130" t="s">
        <v>561</v>
      </c>
      <c r="C44" s="180">
        <f>IF(C23="○",I23,"")</f>
        <v>16.986123000000003</v>
      </c>
      <c r="D44" s="180">
        <f>IF(C23="○",E23,"")</f>
        <v>34.200951000000003</v>
      </c>
    </row>
    <row r="45" spans="2:11">
      <c r="B45" s="130" t="s">
        <v>562</v>
      </c>
      <c r="C45" s="180">
        <f>IF(C24="○",I24,"")</f>
        <v>1.7254200000000002</v>
      </c>
      <c r="D45" s="180">
        <f>IF(C24="○",E24,"")</f>
        <v>2.3223690000000001</v>
      </c>
    </row>
    <row r="46" spans="2:11">
      <c r="B46" s="130" t="s">
        <v>560</v>
      </c>
      <c r="C46" s="289" t="str">
        <f>IF(C25="○",I25,"")</f>
        <v/>
      </c>
      <c r="D46" s="180" t="str">
        <f>IF(C25="○",E25,"")</f>
        <v/>
      </c>
    </row>
    <row r="47" spans="2:11">
      <c r="B47" s="130" t="s">
        <v>563</v>
      </c>
      <c r="C47" s="180">
        <f>IF(C26="○",I26,"")</f>
        <v>0.12274799999999991</v>
      </c>
      <c r="D47" s="180">
        <f>IF(C26="○",E26,"")</f>
        <v>0.59347499999999997</v>
      </c>
    </row>
    <row r="48" spans="2:11">
      <c r="C48" s="180"/>
      <c r="D48" s="180"/>
    </row>
    <row r="49" spans="2:4">
      <c r="C49" s="180"/>
      <c r="D49" s="180"/>
    </row>
    <row r="50" spans="2:4">
      <c r="C50" s="180"/>
      <c r="D50" s="180"/>
    </row>
    <row r="51" spans="2:4">
      <c r="B51" s="130" t="s">
        <v>564</v>
      </c>
      <c r="C51" s="180">
        <f>SUM(C44:C47)</f>
        <v>18.834291000000004</v>
      </c>
      <c r="D51" s="180">
        <f>SUM(D44:D47)</f>
        <v>37.116795000000003</v>
      </c>
    </row>
    <row r="52" spans="2:4">
      <c r="C52" s="180"/>
      <c r="D52" s="180"/>
    </row>
  </sheetData>
  <mergeCells count="14">
    <mergeCell ref="B21:B22"/>
    <mergeCell ref="C21:C22"/>
    <mergeCell ref="B33:C33"/>
    <mergeCell ref="G11:G12"/>
    <mergeCell ref="D21:E21"/>
    <mergeCell ref="F21:G21"/>
    <mergeCell ref="C11:C12"/>
    <mergeCell ref="F11:F12"/>
    <mergeCell ref="D7:E7"/>
    <mergeCell ref="H34:I34"/>
    <mergeCell ref="I21:I22"/>
    <mergeCell ref="H21:H22"/>
    <mergeCell ref="C42:C43"/>
    <mergeCell ref="D42:D43"/>
  </mergeCells>
  <phoneticPr fontId="14"/>
  <dataValidations count="4">
    <dataValidation type="list" allowBlank="1" showInputMessage="1" sqref="C23:C26" xr:uid="{F95D7CA3-76FD-6347-A7F3-29E7FB84E034}">
      <formula1>"○"</formula1>
    </dataValidation>
    <dataValidation type="list" allowBlank="1" showInputMessage="1" sqref="G7" xr:uid="{4CB7E5B2-8872-C04E-9730-A4473F61E998}">
      <formula1>"1,2,3,4,5,6,7,8"</formula1>
    </dataValidation>
    <dataValidation type="list" allowBlank="1" showInputMessage="1" sqref="D33" xr:uid="{8DD796C3-7767-4B59-A074-12BF95DDDA32}">
      <formula1>"あり,なし"</formula1>
    </dataValidation>
    <dataValidation type="list" allowBlank="1" showInputMessage="1" sqref="D7:E7" xr:uid="{92FCAFE9-D8DE-8F4F-B3FA-B8062F8A0279}">
      <formula1>"A WEBプログラムによる計算,B 標準設備による計算"</formula1>
    </dataValidation>
  </dataValidations>
  <printOptions horizontalCentered="1"/>
  <pageMargins left="0.70866141732283472" right="0.70866141732283472" top="0.74803149606299213" bottom="0.74803149606299213" header="0.31496062992125984" footer="0.31496062992125984"/>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76"/>
  <sheetViews>
    <sheetView view="pageBreakPreview" zoomScaleNormal="110" zoomScaleSheetLayoutView="100" workbookViewId="0">
      <selection activeCell="E11" sqref="E11"/>
    </sheetView>
  </sheetViews>
  <sheetFormatPr defaultColWidth="8.875" defaultRowHeight="18.75"/>
  <cols>
    <col min="1" max="1" width="1.625" customWidth="1"/>
    <col min="2" max="2" width="2.125" customWidth="1"/>
    <col min="3" max="3" width="2.375" customWidth="1"/>
    <col min="4" max="4" width="6.5" customWidth="1"/>
    <col min="5" max="5" width="8.125" customWidth="1"/>
    <col min="6" max="6" width="4.625" customWidth="1"/>
    <col min="7" max="7" width="5.625" customWidth="1"/>
    <col min="8" max="8" width="4.625" customWidth="1"/>
    <col min="9" max="9" width="6.375" customWidth="1"/>
    <col min="10" max="11" width="4.625" customWidth="1"/>
    <col min="12" max="12" width="5.5" customWidth="1"/>
    <col min="13" max="16" width="4.625" customWidth="1"/>
    <col min="17" max="17" width="4.5" customWidth="1"/>
    <col min="18" max="18" width="0" hidden="1" customWidth="1"/>
  </cols>
  <sheetData>
    <row r="1" spans="1:34" s="50" customFormat="1" ht="30" customHeight="1">
      <c r="A1" s="161"/>
      <c r="B1" s="134" t="s">
        <v>420</v>
      </c>
    </row>
    <row r="2" spans="1:34" s="50" customFormat="1" ht="12" customHeight="1" thickBot="1">
      <c r="B2" s="51"/>
    </row>
    <row r="3" spans="1:34" s="50" customFormat="1" ht="16.5" customHeight="1">
      <c r="B3" s="52"/>
      <c r="C3" s="53"/>
      <c r="D3" s="53"/>
      <c r="E3" s="53"/>
      <c r="F3" s="53"/>
      <c r="G3" s="53"/>
      <c r="H3" s="53"/>
      <c r="I3" s="53"/>
      <c r="J3" s="53"/>
      <c r="K3" s="53"/>
      <c r="L3" s="53"/>
      <c r="M3" s="53"/>
      <c r="N3" s="53"/>
      <c r="O3" s="53"/>
      <c r="P3" s="53"/>
      <c r="Q3" s="54"/>
      <c r="S3" s="566"/>
      <c r="T3" s="566"/>
      <c r="U3" s="566"/>
      <c r="V3" s="566"/>
      <c r="W3" s="566"/>
      <c r="X3" s="566"/>
      <c r="Y3" s="566"/>
      <c r="Z3" s="566"/>
      <c r="AA3" s="55"/>
      <c r="AB3" s="55"/>
      <c r="AC3" s="55"/>
      <c r="AD3" s="55"/>
      <c r="AE3" s="55"/>
      <c r="AF3" s="55"/>
      <c r="AG3" s="55"/>
      <c r="AH3" s="55"/>
    </row>
    <row r="4" spans="1:34" s="50" customFormat="1" ht="27.95" customHeight="1">
      <c r="B4" s="56"/>
      <c r="C4" s="57"/>
      <c r="D4" s="58" t="s">
        <v>125</v>
      </c>
      <c r="E4" s="563">
        <f>別紙1!C5</f>
        <v>0</v>
      </c>
      <c r="F4" s="563"/>
      <c r="G4" s="563"/>
      <c r="H4" s="563"/>
      <c r="I4" s="563"/>
      <c r="J4" s="563"/>
      <c r="K4" s="59"/>
      <c r="L4" s="59"/>
      <c r="M4" s="59"/>
      <c r="N4" s="564" t="s">
        <v>126</v>
      </c>
      <c r="O4" s="564"/>
      <c r="P4" s="235"/>
      <c r="Q4" s="60"/>
      <c r="S4" s="566"/>
      <c r="T4" s="566"/>
      <c r="U4" s="566"/>
      <c r="V4" s="566"/>
      <c r="W4" s="566"/>
      <c r="X4" s="566"/>
      <c r="Y4" s="566"/>
      <c r="Z4" s="566"/>
      <c r="AA4" s="55"/>
      <c r="AB4" s="55"/>
      <c r="AC4" s="55"/>
      <c r="AD4" s="55"/>
      <c r="AE4" s="55"/>
      <c r="AF4" s="55"/>
      <c r="AG4" s="55"/>
      <c r="AH4" s="55"/>
    </row>
    <row r="5" spans="1:34" s="50" customFormat="1" ht="24" customHeight="1">
      <c r="B5" s="56"/>
      <c r="Q5" s="60"/>
      <c r="S5" s="566"/>
      <c r="T5" s="566"/>
      <c r="U5" s="566"/>
      <c r="V5" s="566"/>
      <c r="W5" s="566"/>
      <c r="X5" s="566"/>
      <c r="Y5" s="566"/>
      <c r="Z5" s="566"/>
      <c r="AA5" s="55"/>
      <c r="AB5" s="55"/>
      <c r="AC5" s="55"/>
      <c r="AD5" s="55"/>
      <c r="AE5" s="55"/>
      <c r="AF5" s="55"/>
      <c r="AG5" s="55"/>
      <c r="AH5" s="55"/>
    </row>
    <row r="6" spans="1:34" s="50" customFormat="1" ht="15.75" customHeight="1">
      <c r="B6" s="56"/>
      <c r="Q6" s="60"/>
      <c r="T6" s="61"/>
      <c r="U6" s="61"/>
      <c r="V6" s="61"/>
      <c r="W6" s="61"/>
      <c r="X6" s="61"/>
      <c r="Y6" s="61"/>
      <c r="Z6" s="61"/>
      <c r="AA6" s="62"/>
      <c r="AB6" s="62"/>
      <c r="AC6" s="62"/>
      <c r="AD6" s="62"/>
      <c r="AE6" s="62"/>
      <c r="AF6" s="62"/>
      <c r="AG6" s="62"/>
      <c r="AH6" s="62"/>
    </row>
    <row r="7" spans="1:34" s="50" customFormat="1" ht="18" customHeight="1">
      <c r="B7" s="56"/>
      <c r="C7" s="63" t="s">
        <v>127</v>
      </c>
      <c r="D7" s="63"/>
      <c r="E7" s="69"/>
      <c r="I7" s="57"/>
      <c r="Q7" s="60"/>
      <c r="S7" s="62"/>
    </row>
    <row r="8" spans="1:34" s="50" customFormat="1" ht="14.25">
      <c r="B8" s="56"/>
      <c r="I8" s="57"/>
      <c r="Q8" s="60"/>
    </row>
    <row r="9" spans="1:34" s="50" customFormat="1" ht="33.950000000000003" customHeight="1">
      <c r="B9" s="56"/>
      <c r="C9" s="63" t="s">
        <v>169</v>
      </c>
      <c r="D9" s="57"/>
      <c r="E9" s="565"/>
      <c r="F9" s="565"/>
      <c r="G9" s="565"/>
      <c r="I9" s="64"/>
      <c r="Q9" s="60"/>
      <c r="S9" s="62" t="s">
        <v>128</v>
      </c>
    </row>
    <row r="10" spans="1:34" s="50" customFormat="1" ht="24" customHeight="1">
      <c r="B10" s="56"/>
      <c r="C10" s="63" t="s">
        <v>129</v>
      </c>
      <c r="D10" s="65"/>
      <c r="E10" s="236" t="s">
        <v>611</v>
      </c>
      <c r="F10" s="69"/>
      <c r="G10" s="69"/>
      <c r="I10" s="64"/>
      <c r="Q10" s="60"/>
      <c r="S10" s="62"/>
    </row>
    <row r="11" spans="1:34" s="50" customFormat="1">
      <c r="B11" s="56"/>
      <c r="C11"/>
      <c r="D11"/>
      <c r="E11"/>
      <c r="F11"/>
      <c r="G11"/>
      <c r="I11" s="64"/>
      <c r="Q11" s="60"/>
    </row>
    <row r="12" spans="1:34" s="50" customFormat="1" ht="27.75" customHeight="1">
      <c r="B12" s="56"/>
      <c r="C12"/>
      <c r="D12"/>
      <c r="E12"/>
      <c r="F12"/>
      <c r="G12"/>
      <c r="Q12" s="60"/>
      <c r="S12" s="62" t="s">
        <v>130</v>
      </c>
    </row>
    <row r="13" spans="1:34" s="50" customFormat="1" ht="14.25">
      <c r="B13" s="56"/>
      <c r="Q13" s="60"/>
    </row>
    <row r="14" spans="1:34" s="50" customFormat="1" ht="14.25">
      <c r="B14" s="56"/>
      <c r="Q14" s="60"/>
      <c r="S14" s="62" t="s">
        <v>131</v>
      </c>
    </row>
    <row r="15" spans="1:34" s="50" customFormat="1" ht="14.25">
      <c r="B15" s="56"/>
      <c r="Q15" s="60"/>
    </row>
    <row r="16" spans="1:34" s="50" customFormat="1" ht="14.25">
      <c r="B16" s="56"/>
      <c r="Q16" s="60"/>
    </row>
    <row r="17" spans="2:17" s="50" customFormat="1" ht="14.25">
      <c r="B17" s="56"/>
      <c r="Q17" s="60"/>
    </row>
    <row r="18" spans="2:17" s="50" customFormat="1" ht="14.25">
      <c r="B18" s="56"/>
      <c r="Q18" s="60"/>
    </row>
    <row r="19" spans="2:17" s="50" customFormat="1" ht="14.25">
      <c r="B19" s="56"/>
      <c r="Q19" s="60"/>
    </row>
    <row r="20" spans="2:17" s="50" customFormat="1" ht="14.25">
      <c r="B20" s="56"/>
      <c r="Q20" s="60"/>
    </row>
    <row r="21" spans="2:17" s="50" customFormat="1" ht="14.25">
      <c r="B21" s="56"/>
      <c r="Q21" s="60"/>
    </row>
    <row r="22" spans="2:17" s="50" customFormat="1" ht="14.25">
      <c r="B22" s="56"/>
      <c r="Q22" s="60"/>
    </row>
    <row r="23" spans="2:17" s="50" customFormat="1" ht="18.95" customHeight="1">
      <c r="B23" s="56"/>
      <c r="C23" s="63" t="s">
        <v>127</v>
      </c>
      <c r="D23" s="63"/>
      <c r="E23" s="69"/>
      <c r="I23" s="57"/>
      <c r="Q23" s="60"/>
    </row>
    <row r="24" spans="2:17" s="50" customFormat="1" ht="14.25">
      <c r="B24" s="56"/>
      <c r="I24" s="57"/>
      <c r="Q24" s="60"/>
    </row>
    <row r="25" spans="2:17" s="50" customFormat="1" ht="37.5" customHeight="1">
      <c r="B25" s="56"/>
      <c r="C25" s="63" t="s">
        <v>169</v>
      </c>
      <c r="D25" s="57"/>
      <c r="E25" s="565"/>
      <c r="F25" s="565"/>
      <c r="G25" s="565"/>
      <c r="I25" s="64"/>
      <c r="Q25" s="60"/>
    </row>
    <row r="26" spans="2:17" s="50" customFormat="1" ht="25.5" customHeight="1">
      <c r="B26" s="56"/>
      <c r="C26" s="63" t="s">
        <v>129</v>
      </c>
      <c r="D26" s="65"/>
      <c r="E26" s="236" t="s">
        <v>610</v>
      </c>
      <c r="F26" s="69"/>
      <c r="G26" s="69"/>
      <c r="Q26" s="60"/>
    </row>
    <row r="27" spans="2:17" s="50" customFormat="1">
      <c r="B27" s="56"/>
      <c r="C27"/>
      <c r="D27"/>
      <c r="E27"/>
      <c r="F27"/>
      <c r="G27"/>
      <c r="Q27" s="60"/>
    </row>
    <row r="28" spans="2:17" s="50" customFormat="1" ht="27.75" customHeight="1">
      <c r="B28" s="56"/>
      <c r="C28"/>
      <c r="D28"/>
      <c r="E28"/>
      <c r="F28"/>
      <c r="G28"/>
      <c r="Q28" s="60"/>
    </row>
    <row r="29" spans="2:17" s="50" customFormat="1" ht="14.25">
      <c r="B29" s="56"/>
      <c r="Q29" s="60"/>
    </row>
    <row r="30" spans="2:17" s="50" customFormat="1" ht="14.25">
      <c r="B30" s="56"/>
      <c r="Q30" s="60"/>
    </row>
    <row r="31" spans="2:17" s="50" customFormat="1" ht="14.25">
      <c r="B31" s="56"/>
      <c r="Q31" s="60"/>
    </row>
    <row r="32" spans="2:17" s="50" customFormat="1" ht="14.25">
      <c r="B32" s="56"/>
      <c r="Q32" s="60"/>
    </row>
    <row r="33" spans="2:19" s="50" customFormat="1" ht="14.25">
      <c r="B33" s="56"/>
      <c r="Q33" s="60"/>
    </row>
    <row r="34" spans="2:19" s="50" customFormat="1" ht="14.25">
      <c r="B34" s="56"/>
      <c r="Q34" s="60"/>
    </row>
    <row r="35" spans="2:19" s="50" customFormat="1" ht="14.25">
      <c r="B35" s="56"/>
      <c r="Q35" s="60"/>
    </row>
    <row r="36" spans="2:19" s="50" customFormat="1" ht="14.25">
      <c r="B36" s="56"/>
      <c r="Q36" s="60"/>
    </row>
    <row r="37" spans="2:19" s="50" customFormat="1" ht="14.25">
      <c r="B37" s="56"/>
      <c r="Q37" s="60"/>
    </row>
    <row r="38" spans="2:19" s="50" customFormat="1" ht="15" thickBot="1">
      <c r="B38" s="66"/>
      <c r="C38" s="67"/>
      <c r="D38" s="67"/>
      <c r="E38" s="67"/>
      <c r="F38" s="67"/>
      <c r="G38" s="67"/>
      <c r="H38" s="67"/>
      <c r="I38" s="67"/>
      <c r="J38" s="67"/>
      <c r="K38" s="67"/>
      <c r="L38" s="67"/>
      <c r="M38" s="67"/>
      <c r="N38" s="67"/>
      <c r="O38" s="67"/>
      <c r="P38" s="67"/>
      <c r="Q38" s="68"/>
    </row>
    <row r="39" spans="2:19" s="50" customFormat="1" ht="19.5">
      <c r="B39" s="134" t="s">
        <v>421</v>
      </c>
      <c r="S39" s="62" t="s">
        <v>422</v>
      </c>
    </row>
    <row r="40" spans="2:19" s="50" customFormat="1" ht="12" customHeight="1" thickBot="1">
      <c r="B40" s="51"/>
    </row>
    <row r="41" spans="2:19" s="50" customFormat="1" ht="14.25">
      <c r="B41" s="52"/>
      <c r="C41" s="53"/>
      <c r="D41" s="53"/>
      <c r="E41" s="53"/>
      <c r="F41" s="53"/>
      <c r="G41" s="53"/>
      <c r="H41" s="53"/>
      <c r="I41" s="53"/>
      <c r="J41" s="53"/>
      <c r="K41" s="53"/>
      <c r="L41" s="53"/>
      <c r="M41" s="53"/>
      <c r="N41" s="53"/>
      <c r="O41" s="53"/>
      <c r="P41" s="53"/>
      <c r="Q41" s="54"/>
    </row>
    <row r="42" spans="2:19" s="50" customFormat="1" ht="14.25">
      <c r="B42" s="56"/>
      <c r="C42" s="57"/>
      <c r="D42" s="58" t="s">
        <v>125</v>
      </c>
      <c r="E42" s="563">
        <f>別紙1!C53</f>
        <v>0</v>
      </c>
      <c r="F42" s="563"/>
      <c r="G42" s="563"/>
      <c r="H42" s="563"/>
      <c r="I42" s="563"/>
      <c r="J42" s="563"/>
      <c r="K42" s="59"/>
      <c r="L42" s="59"/>
      <c r="M42" s="59"/>
      <c r="N42" s="564" t="s">
        <v>126</v>
      </c>
      <c r="O42" s="564"/>
      <c r="P42" s="235">
        <v>2</v>
      </c>
      <c r="Q42" s="60"/>
    </row>
    <row r="43" spans="2:19" s="50" customFormat="1" ht="14.25">
      <c r="B43" s="56"/>
      <c r="Q43" s="60"/>
    </row>
    <row r="44" spans="2:19" s="50" customFormat="1" ht="14.25">
      <c r="B44" s="56"/>
      <c r="Q44" s="60"/>
    </row>
    <row r="45" spans="2:19" s="50" customFormat="1" ht="14.25">
      <c r="B45" s="56"/>
      <c r="C45" s="63" t="s">
        <v>127</v>
      </c>
      <c r="D45" s="63"/>
      <c r="E45" s="69"/>
      <c r="I45" s="57"/>
      <c r="Q45" s="60"/>
    </row>
    <row r="46" spans="2:19" s="50" customFormat="1" ht="14.25">
      <c r="B46" s="56"/>
      <c r="I46" s="57"/>
      <c r="Q46" s="60"/>
    </row>
    <row r="47" spans="2:19">
      <c r="B47" s="56"/>
      <c r="C47" s="63" t="s">
        <v>169</v>
      </c>
      <c r="D47" s="57"/>
      <c r="E47" s="565"/>
      <c r="F47" s="565"/>
      <c r="G47" s="565"/>
      <c r="H47" s="50"/>
      <c r="I47" s="64"/>
      <c r="J47" s="50"/>
      <c r="K47" s="50"/>
      <c r="L47" s="50"/>
      <c r="M47" s="50"/>
      <c r="N47" s="50"/>
      <c r="O47" s="50"/>
      <c r="P47" s="50"/>
      <c r="Q47" s="60"/>
    </row>
    <row r="48" spans="2:19">
      <c r="B48" s="56"/>
      <c r="C48" s="63" t="s">
        <v>129</v>
      </c>
      <c r="D48" s="65"/>
      <c r="E48" s="236" t="s">
        <v>419</v>
      </c>
      <c r="F48" s="69"/>
      <c r="G48" s="69"/>
      <c r="H48" s="50"/>
      <c r="I48" s="64"/>
      <c r="J48" s="50"/>
      <c r="K48" s="50"/>
      <c r="L48" s="50"/>
      <c r="M48" s="50"/>
      <c r="N48" s="50"/>
      <c r="O48" s="50"/>
      <c r="P48" s="50"/>
      <c r="Q48" s="60"/>
    </row>
    <row r="49" spans="2:17">
      <c r="B49" s="56"/>
      <c r="H49" s="50"/>
      <c r="I49" s="64"/>
      <c r="J49" s="50"/>
      <c r="K49" s="50"/>
      <c r="L49" s="50"/>
      <c r="M49" s="50"/>
      <c r="N49" s="50"/>
      <c r="O49" s="50"/>
      <c r="P49" s="50"/>
      <c r="Q49" s="60"/>
    </row>
    <row r="50" spans="2:17">
      <c r="B50" s="56"/>
      <c r="H50" s="50"/>
      <c r="I50" s="50"/>
      <c r="J50" s="50"/>
      <c r="K50" s="50"/>
      <c r="L50" s="50"/>
      <c r="M50" s="50"/>
      <c r="N50" s="50"/>
      <c r="O50" s="50"/>
      <c r="P50" s="50"/>
      <c r="Q50" s="60"/>
    </row>
    <row r="51" spans="2:17">
      <c r="B51" s="56"/>
      <c r="C51" s="50"/>
      <c r="D51" s="50"/>
      <c r="E51" s="50"/>
      <c r="F51" s="50"/>
      <c r="G51" s="50"/>
      <c r="H51" s="50"/>
      <c r="I51" s="50"/>
      <c r="J51" s="50"/>
      <c r="K51" s="50"/>
      <c r="L51" s="50"/>
      <c r="M51" s="50"/>
      <c r="N51" s="50"/>
      <c r="O51" s="50"/>
      <c r="P51" s="50"/>
      <c r="Q51" s="60"/>
    </row>
    <row r="52" spans="2:17">
      <c r="B52" s="56"/>
      <c r="C52" s="50"/>
      <c r="D52" s="50"/>
      <c r="E52" s="50"/>
      <c r="F52" s="50"/>
      <c r="G52" s="50"/>
      <c r="H52" s="50"/>
      <c r="I52" s="50"/>
      <c r="J52" s="50"/>
      <c r="K52" s="50"/>
      <c r="L52" s="50"/>
      <c r="M52" s="50"/>
      <c r="N52" s="50"/>
      <c r="O52" s="50"/>
      <c r="P52" s="50"/>
      <c r="Q52" s="60"/>
    </row>
    <row r="53" spans="2:17">
      <c r="B53" s="56"/>
      <c r="C53" s="50"/>
      <c r="D53" s="50"/>
      <c r="E53" s="50"/>
      <c r="F53" s="50"/>
      <c r="G53" s="50"/>
      <c r="H53" s="50"/>
      <c r="I53" s="50"/>
      <c r="J53" s="50"/>
      <c r="K53" s="50"/>
      <c r="L53" s="50"/>
      <c r="M53" s="50"/>
      <c r="N53" s="50"/>
      <c r="O53" s="50"/>
      <c r="P53" s="50"/>
      <c r="Q53" s="60"/>
    </row>
    <row r="54" spans="2:17">
      <c r="B54" s="56"/>
      <c r="C54" s="50"/>
      <c r="D54" s="50"/>
      <c r="E54" s="50"/>
      <c r="F54" s="50"/>
      <c r="G54" s="50"/>
      <c r="H54" s="50"/>
      <c r="I54" s="50"/>
      <c r="J54" s="50"/>
      <c r="K54" s="50"/>
      <c r="L54" s="50"/>
      <c r="M54" s="50"/>
      <c r="N54" s="50"/>
      <c r="O54" s="50"/>
      <c r="P54" s="50"/>
      <c r="Q54" s="60"/>
    </row>
    <row r="55" spans="2:17">
      <c r="B55" s="56"/>
      <c r="C55" s="50"/>
      <c r="D55" s="50"/>
      <c r="E55" s="50"/>
      <c r="F55" s="50"/>
      <c r="G55" s="50"/>
      <c r="H55" s="50"/>
      <c r="I55" s="50"/>
      <c r="J55" s="50"/>
      <c r="K55" s="50"/>
      <c r="L55" s="50"/>
      <c r="M55" s="50"/>
      <c r="N55" s="50"/>
      <c r="O55" s="50"/>
      <c r="P55" s="50"/>
      <c r="Q55" s="60"/>
    </row>
    <row r="56" spans="2:17">
      <c r="B56" s="56"/>
      <c r="C56" s="50"/>
      <c r="D56" s="50"/>
      <c r="E56" s="50"/>
      <c r="F56" s="50"/>
      <c r="G56" s="50"/>
      <c r="H56" s="50"/>
      <c r="I56" s="50"/>
      <c r="J56" s="50"/>
      <c r="K56" s="50"/>
      <c r="L56" s="50"/>
      <c r="M56" s="50"/>
      <c r="N56" s="50"/>
      <c r="O56" s="50"/>
      <c r="P56" s="50"/>
      <c r="Q56" s="60"/>
    </row>
    <row r="57" spans="2:17">
      <c r="B57" s="56"/>
      <c r="C57" s="50"/>
      <c r="D57" s="50"/>
      <c r="E57" s="50"/>
      <c r="F57" s="50"/>
      <c r="G57" s="50"/>
      <c r="H57" s="50"/>
      <c r="I57" s="50"/>
      <c r="J57" s="50"/>
      <c r="K57" s="50"/>
      <c r="L57" s="50"/>
      <c r="M57" s="50"/>
      <c r="N57" s="50"/>
      <c r="O57" s="50"/>
      <c r="P57" s="50"/>
      <c r="Q57" s="60"/>
    </row>
    <row r="58" spans="2:17">
      <c r="B58" s="56"/>
      <c r="C58" s="50"/>
      <c r="D58" s="50"/>
      <c r="E58" s="50"/>
      <c r="F58" s="50"/>
      <c r="G58" s="50"/>
      <c r="H58" s="50"/>
      <c r="I58" s="50"/>
      <c r="J58" s="50"/>
      <c r="K58" s="50"/>
      <c r="L58" s="50"/>
      <c r="M58" s="50"/>
      <c r="N58" s="50"/>
      <c r="O58" s="50"/>
      <c r="P58" s="50"/>
      <c r="Q58" s="60"/>
    </row>
    <row r="59" spans="2:17">
      <c r="B59" s="56"/>
      <c r="C59" s="50"/>
      <c r="D59" s="50"/>
      <c r="E59" s="50"/>
      <c r="F59" s="50"/>
      <c r="G59" s="50"/>
      <c r="H59" s="50"/>
      <c r="I59" s="50"/>
      <c r="J59" s="50"/>
      <c r="K59" s="50"/>
      <c r="L59" s="50"/>
      <c r="M59" s="50"/>
      <c r="N59" s="50"/>
      <c r="O59" s="50"/>
      <c r="P59" s="50"/>
      <c r="Q59" s="60"/>
    </row>
    <row r="60" spans="2:17">
      <c r="B60" s="56"/>
      <c r="C60" s="50"/>
      <c r="D60" s="50"/>
      <c r="E60" s="50"/>
      <c r="F60" s="50"/>
      <c r="G60" s="50"/>
      <c r="H60" s="50"/>
      <c r="I60" s="50"/>
      <c r="J60" s="50"/>
      <c r="K60" s="50"/>
      <c r="L60" s="50"/>
      <c r="M60" s="50"/>
      <c r="N60" s="50"/>
      <c r="O60" s="50"/>
      <c r="P60" s="50"/>
      <c r="Q60" s="60"/>
    </row>
    <row r="61" spans="2:17">
      <c r="B61" s="56"/>
      <c r="C61" s="63" t="s">
        <v>127</v>
      </c>
      <c r="D61" s="63"/>
      <c r="E61" s="69"/>
      <c r="F61" s="50"/>
      <c r="G61" s="50"/>
      <c r="H61" s="50"/>
      <c r="I61" s="57"/>
      <c r="J61" s="50"/>
      <c r="K61" s="50"/>
      <c r="L61" s="50"/>
      <c r="M61" s="50"/>
      <c r="N61" s="50"/>
      <c r="O61" s="50"/>
      <c r="P61" s="50"/>
      <c r="Q61" s="60"/>
    </row>
    <row r="62" spans="2:17">
      <c r="B62" s="56"/>
      <c r="C62" s="50"/>
      <c r="D62" s="50"/>
      <c r="E62" s="50"/>
      <c r="F62" s="50"/>
      <c r="G62" s="50"/>
      <c r="H62" s="50"/>
      <c r="I62" s="57"/>
      <c r="J62" s="50"/>
      <c r="K62" s="50"/>
      <c r="L62" s="50"/>
      <c r="M62" s="50"/>
      <c r="N62" s="50"/>
      <c r="O62" s="50"/>
      <c r="P62" s="50"/>
      <c r="Q62" s="60"/>
    </row>
    <row r="63" spans="2:17">
      <c r="B63" s="56"/>
      <c r="C63" s="63" t="s">
        <v>169</v>
      </c>
      <c r="D63" s="57"/>
      <c r="E63" s="565"/>
      <c r="F63" s="565"/>
      <c r="G63" s="565"/>
      <c r="H63" s="50"/>
      <c r="I63" s="64"/>
      <c r="J63" s="50"/>
      <c r="K63" s="50"/>
      <c r="L63" s="50"/>
      <c r="M63" s="50"/>
      <c r="N63" s="50"/>
      <c r="O63" s="50"/>
      <c r="P63" s="50"/>
      <c r="Q63" s="60"/>
    </row>
    <row r="64" spans="2:17">
      <c r="B64" s="56"/>
      <c r="C64" s="63" t="s">
        <v>129</v>
      </c>
      <c r="D64" s="65"/>
      <c r="E64" s="236" t="s">
        <v>419</v>
      </c>
      <c r="F64" s="69"/>
      <c r="G64" s="69"/>
      <c r="H64" s="50"/>
      <c r="I64" s="50"/>
      <c r="J64" s="50"/>
      <c r="K64" s="50"/>
      <c r="L64" s="50"/>
      <c r="M64" s="50"/>
      <c r="N64" s="50"/>
      <c r="O64" s="50"/>
      <c r="P64" s="50"/>
      <c r="Q64" s="60"/>
    </row>
    <row r="65" spans="2:17">
      <c r="B65" s="56"/>
      <c r="H65" s="50"/>
      <c r="I65" s="50"/>
      <c r="J65" s="50"/>
      <c r="K65" s="50"/>
      <c r="L65" s="50"/>
      <c r="M65" s="50"/>
      <c r="N65" s="50"/>
      <c r="O65" s="50"/>
      <c r="P65" s="50"/>
      <c r="Q65" s="60"/>
    </row>
    <row r="66" spans="2:17">
      <c r="B66" s="56"/>
      <c r="H66" s="50"/>
      <c r="I66" s="50"/>
      <c r="J66" s="50"/>
      <c r="K66" s="50"/>
      <c r="L66" s="50"/>
      <c r="M66" s="50"/>
      <c r="N66" s="50"/>
      <c r="O66" s="50"/>
      <c r="P66" s="50"/>
      <c r="Q66" s="60"/>
    </row>
    <row r="67" spans="2:17">
      <c r="B67" s="56"/>
      <c r="C67" s="50"/>
      <c r="D67" s="50"/>
      <c r="E67" s="50"/>
      <c r="F67" s="50"/>
      <c r="G67" s="50"/>
      <c r="H67" s="50"/>
      <c r="I67" s="50"/>
      <c r="J67" s="50"/>
      <c r="K67" s="50"/>
      <c r="L67" s="50"/>
      <c r="M67" s="50"/>
      <c r="N67" s="50"/>
      <c r="O67" s="50"/>
      <c r="P67" s="50"/>
      <c r="Q67" s="60"/>
    </row>
    <row r="68" spans="2:17">
      <c r="B68" s="56"/>
      <c r="C68" s="50"/>
      <c r="D68" s="50"/>
      <c r="E68" s="50"/>
      <c r="F68" s="50"/>
      <c r="G68" s="50"/>
      <c r="H68" s="50"/>
      <c r="I68" s="50"/>
      <c r="J68" s="50"/>
      <c r="K68" s="50"/>
      <c r="L68" s="50"/>
      <c r="M68" s="50"/>
      <c r="N68" s="50"/>
      <c r="O68" s="50"/>
      <c r="P68" s="50"/>
      <c r="Q68" s="60"/>
    </row>
    <row r="69" spans="2:17">
      <c r="B69" s="56"/>
      <c r="C69" s="50"/>
      <c r="D69" s="50"/>
      <c r="E69" s="50"/>
      <c r="F69" s="50"/>
      <c r="G69" s="50"/>
      <c r="H69" s="50"/>
      <c r="I69" s="50"/>
      <c r="J69" s="50"/>
      <c r="K69" s="50"/>
      <c r="L69" s="50"/>
      <c r="M69" s="50"/>
      <c r="N69" s="50"/>
      <c r="O69" s="50"/>
      <c r="P69" s="50"/>
      <c r="Q69" s="60"/>
    </row>
    <row r="70" spans="2:17">
      <c r="B70" s="56"/>
      <c r="C70" s="50"/>
      <c r="D70" s="50"/>
      <c r="E70" s="50"/>
      <c r="F70" s="50"/>
      <c r="G70" s="50"/>
      <c r="H70" s="50"/>
      <c r="I70" s="50"/>
      <c r="J70" s="50"/>
      <c r="K70" s="50"/>
      <c r="L70" s="50"/>
      <c r="M70" s="50"/>
      <c r="N70" s="50"/>
      <c r="O70" s="50"/>
      <c r="P70" s="50"/>
      <c r="Q70" s="60"/>
    </row>
    <row r="71" spans="2:17">
      <c r="B71" s="56"/>
      <c r="C71" s="50"/>
      <c r="D71" s="50"/>
      <c r="E71" s="50"/>
      <c r="F71" s="50"/>
      <c r="G71" s="50"/>
      <c r="H71" s="50"/>
      <c r="I71" s="50"/>
      <c r="J71" s="50"/>
      <c r="K71" s="50"/>
      <c r="L71" s="50"/>
      <c r="M71" s="50"/>
      <c r="N71" s="50"/>
      <c r="O71" s="50"/>
      <c r="P71" s="50"/>
      <c r="Q71" s="60"/>
    </row>
    <row r="72" spans="2:17">
      <c r="B72" s="56"/>
      <c r="C72" s="50"/>
      <c r="D72" s="50"/>
      <c r="E72" s="50"/>
      <c r="F72" s="50"/>
      <c r="G72" s="50"/>
      <c r="H72" s="50"/>
      <c r="I72" s="50"/>
      <c r="J72" s="50"/>
      <c r="K72" s="50"/>
      <c r="L72" s="50"/>
      <c r="M72" s="50"/>
      <c r="N72" s="50"/>
      <c r="O72" s="50"/>
      <c r="P72" s="50"/>
      <c r="Q72" s="60"/>
    </row>
    <row r="73" spans="2:17">
      <c r="B73" s="56"/>
      <c r="C73" s="50"/>
      <c r="D73" s="50"/>
      <c r="E73" s="50"/>
      <c r="F73" s="50"/>
      <c r="G73" s="50"/>
      <c r="H73" s="50"/>
      <c r="I73" s="50"/>
      <c r="J73" s="50"/>
      <c r="K73" s="50"/>
      <c r="L73" s="50"/>
      <c r="M73" s="50"/>
      <c r="N73" s="50"/>
      <c r="O73" s="50"/>
      <c r="P73" s="50"/>
      <c r="Q73" s="60"/>
    </row>
    <row r="74" spans="2:17">
      <c r="B74" s="56"/>
      <c r="C74" s="50"/>
      <c r="D74" s="50"/>
      <c r="E74" s="50"/>
      <c r="F74" s="50"/>
      <c r="G74" s="50"/>
      <c r="H74" s="50"/>
      <c r="I74" s="50"/>
      <c r="J74" s="50"/>
      <c r="K74" s="50"/>
      <c r="L74" s="50"/>
      <c r="M74" s="50"/>
      <c r="N74" s="50"/>
      <c r="O74" s="50"/>
      <c r="P74" s="50"/>
      <c r="Q74" s="60"/>
    </row>
    <row r="75" spans="2:17">
      <c r="B75" s="56"/>
      <c r="C75" s="50"/>
      <c r="D75" s="50"/>
      <c r="E75" s="50"/>
      <c r="F75" s="50"/>
      <c r="G75" s="50"/>
      <c r="H75" s="50"/>
      <c r="I75" s="50"/>
      <c r="J75" s="50"/>
      <c r="K75" s="50"/>
      <c r="L75" s="50"/>
      <c r="M75" s="50"/>
      <c r="N75" s="50"/>
      <c r="O75" s="50"/>
      <c r="P75" s="50"/>
      <c r="Q75" s="60"/>
    </row>
    <row r="76" spans="2:17" ht="19.5" thickBot="1">
      <c r="B76" s="66"/>
      <c r="C76" s="67"/>
      <c r="D76" s="67"/>
      <c r="E76" s="67"/>
      <c r="F76" s="67"/>
      <c r="G76" s="67"/>
      <c r="H76" s="67"/>
      <c r="I76" s="67"/>
      <c r="J76" s="67"/>
      <c r="K76" s="67"/>
      <c r="L76" s="67"/>
      <c r="M76" s="67"/>
      <c r="N76" s="67"/>
      <c r="O76" s="67"/>
      <c r="P76" s="67"/>
      <c r="Q76" s="68"/>
    </row>
  </sheetData>
  <mergeCells count="11">
    <mergeCell ref="E9:G9"/>
    <mergeCell ref="S3:Z3"/>
    <mergeCell ref="E4:J4"/>
    <mergeCell ref="N4:O4"/>
    <mergeCell ref="S4:Z4"/>
    <mergeCell ref="S5:Z5"/>
    <mergeCell ref="E42:J42"/>
    <mergeCell ref="N42:O42"/>
    <mergeCell ref="E47:G47"/>
    <mergeCell ref="E63:G63"/>
    <mergeCell ref="E25:G25"/>
  </mergeCells>
  <phoneticPr fontId="14"/>
  <dataValidations count="2">
    <dataValidation type="list" allowBlank="1" showInputMessage="1" showErrorMessage="1" sqref="G10 G26 G48 G64" xr:uid="{00000000-0002-0000-0400-000000000000}">
      <formula1>"1日,2日,3日,4日,5日,6日,7日,8日,9日,10日,11日,12日,13日,14日,15日,16日,17日,18日,19日,20日,21日,22日,23日,24日,25日,26日,27日,28日,29日,30日,31日,　"</formula1>
    </dataValidation>
    <dataValidation type="list" allowBlank="1" showInputMessage="1" showErrorMessage="1" sqref="F10 F26 F48 F64" xr:uid="{00000000-0002-0000-0400-000001000000}">
      <formula1>"1月,2月,3月,4月,5月,6月,7月,8月,9月,10月,11月,12月,　"</formula1>
    </dataValidation>
  </dataValidations>
  <pageMargins left="0.7" right="0.7" top="0.75" bottom="0.75" header="0.3" footer="0.3"/>
  <pageSetup paperSize="9" orientation="portrait" r:id="rId1"/>
  <rowBreaks count="1" manualBreakCount="1">
    <brk id="38" min="1" max="16"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CE670B-2749-5B44-86BB-5314687499E2}">
  <sheetPr>
    <pageSetUpPr fitToPage="1"/>
  </sheetPr>
  <dimension ref="B1:T44"/>
  <sheetViews>
    <sheetView view="pageBreakPreview" zoomScale="140" zoomScaleNormal="140" zoomScaleSheetLayoutView="140" workbookViewId="0">
      <selection activeCell="G25" sqref="G25"/>
    </sheetView>
  </sheetViews>
  <sheetFormatPr defaultColWidth="6.875" defaultRowHeight="14.25"/>
  <cols>
    <col min="1" max="1" width="3.875" style="131" customWidth="1"/>
    <col min="2" max="2" width="2.625" style="131" customWidth="1"/>
    <col min="3" max="3" width="11.125" style="131" customWidth="1"/>
    <col min="4" max="4" width="6.875" style="131"/>
    <col min="5" max="5" width="10" style="131" customWidth="1"/>
    <col min="6" max="8" width="6.875" style="131"/>
    <col min="9" max="10" width="7.875" style="131" customWidth="1"/>
    <col min="11" max="13" width="6.875" style="131"/>
    <col min="14" max="14" width="8" style="131" customWidth="1"/>
    <col min="15" max="16" width="6.875" style="131"/>
    <col min="17" max="17" width="7.625" style="131" customWidth="1"/>
    <col min="18" max="19" width="6.875" style="131"/>
    <col min="20" max="20" width="7.875" style="131" customWidth="1"/>
    <col min="21" max="16384" width="6.875" style="131"/>
  </cols>
  <sheetData>
    <row r="1" spans="2:14">
      <c r="L1" s="172" t="s">
        <v>549</v>
      </c>
    </row>
    <row r="2" spans="2:14" ht="35.1" customHeight="1">
      <c r="B2" s="569" t="s">
        <v>325</v>
      </c>
      <c r="C2" s="569"/>
      <c r="D2" s="569"/>
      <c r="E2" s="569"/>
      <c r="F2" s="569"/>
      <c r="G2" s="569"/>
      <c r="H2" s="569"/>
      <c r="I2" s="569"/>
      <c r="J2" s="569"/>
      <c r="K2" s="569"/>
      <c r="L2" s="569"/>
    </row>
    <row r="4" spans="2:14" s="161" customFormat="1" ht="21">
      <c r="B4" s="191" t="s">
        <v>330</v>
      </c>
    </row>
    <row r="6" spans="2:14" ht="18.95" customHeight="1">
      <c r="C6" s="131" t="s">
        <v>417</v>
      </c>
      <c r="N6" s="131" t="s">
        <v>432</v>
      </c>
    </row>
    <row r="7" spans="2:14" ht="18" customHeight="1">
      <c r="C7" s="131" t="s">
        <v>408</v>
      </c>
    </row>
    <row r="8" spans="2:14" ht="18.95" customHeight="1">
      <c r="C8" s="131" t="s">
        <v>407</v>
      </c>
    </row>
    <row r="9" spans="2:14" ht="45.95" customHeight="1">
      <c r="C9" s="567" t="s">
        <v>552</v>
      </c>
      <c r="D9" s="567"/>
      <c r="E9" s="567"/>
      <c r="F9" s="567"/>
      <c r="G9" s="567"/>
      <c r="H9" s="567"/>
      <c r="I9" s="567"/>
      <c r="J9" s="567"/>
      <c r="K9" s="567"/>
      <c r="L9" s="567"/>
    </row>
    <row r="10" spans="2:14" ht="15.95" customHeight="1">
      <c r="C10" s="133" t="s">
        <v>516</v>
      </c>
      <c r="D10" s="220"/>
      <c r="E10" s="220"/>
      <c r="F10" s="220"/>
      <c r="G10" s="220"/>
      <c r="H10" s="220"/>
      <c r="I10" s="220"/>
      <c r="J10" s="220"/>
      <c r="K10" s="220"/>
      <c r="L10" s="220"/>
    </row>
    <row r="11" spans="2:14" ht="11.1" customHeight="1">
      <c r="C11" s="220"/>
      <c r="D11" s="220"/>
      <c r="E11" s="220"/>
      <c r="F11" s="220"/>
      <c r="G11" s="220"/>
      <c r="H11" s="220"/>
      <c r="I11" s="220"/>
      <c r="J11" s="220"/>
      <c r="K11" s="220"/>
      <c r="L11" s="220"/>
    </row>
    <row r="12" spans="2:14" ht="47.25" customHeight="1">
      <c r="C12" s="570" t="s">
        <v>512</v>
      </c>
      <c r="D12" s="570"/>
      <c r="E12" s="570"/>
      <c r="F12" s="570"/>
      <c r="G12" s="570"/>
      <c r="H12" s="570"/>
      <c r="I12" s="570"/>
      <c r="J12" s="570"/>
      <c r="K12" s="570"/>
      <c r="L12" s="570"/>
    </row>
    <row r="13" spans="2:14" ht="18" customHeight="1">
      <c r="C13" s="222"/>
      <c r="D13" s="223"/>
      <c r="E13" s="223"/>
      <c r="F13" s="223"/>
      <c r="G13" s="223"/>
      <c r="H13" s="223"/>
      <c r="I13" s="223"/>
      <c r="J13" s="223"/>
      <c r="K13" s="223"/>
      <c r="L13" s="223"/>
    </row>
    <row r="14" spans="2:14" ht="18" customHeight="1">
      <c r="B14" s="191" t="s">
        <v>406</v>
      </c>
      <c r="C14" s="222"/>
      <c r="D14" s="223"/>
      <c r="E14" s="223"/>
      <c r="F14" s="223"/>
      <c r="G14" s="223"/>
      <c r="H14" s="223"/>
      <c r="I14" s="223"/>
      <c r="J14" s="223"/>
      <c r="K14" s="223"/>
      <c r="L14" s="223"/>
    </row>
    <row r="15" spans="2:14" ht="18" customHeight="1" thickBot="1">
      <c r="B15" s="191"/>
      <c r="C15" s="222"/>
      <c r="D15" s="223"/>
      <c r="E15" s="223"/>
      <c r="F15" s="223"/>
      <c r="G15" s="223"/>
      <c r="H15" s="223"/>
      <c r="I15" s="223"/>
      <c r="J15" s="223"/>
      <c r="K15" s="223"/>
      <c r="L15" s="223"/>
    </row>
    <row r="16" spans="2:14" ht="29.25" thickBot="1">
      <c r="C16" s="195" t="s">
        <v>327</v>
      </c>
      <c r="D16" s="161" t="s">
        <v>332</v>
      </c>
    </row>
    <row r="17" spans="3:14" ht="14.1" customHeight="1">
      <c r="C17" s="224"/>
      <c r="D17" s="161"/>
    </row>
    <row r="18" spans="3:14" ht="33.950000000000003" customHeight="1">
      <c r="C18" s="567" t="s">
        <v>409</v>
      </c>
      <c r="D18" s="567"/>
      <c r="E18" s="567"/>
      <c r="F18" s="567"/>
      <c r="G18" s="567"/>
      <c r="H18" s="567"/>
      <c r="I18" s="567"/>
      <c r="J18" s="567"/>
      <c r="K18" s="567"/>
      <c r="L18" s="567"/>
    </row>
    <row r="19" spans="3:14" ht="18" customHeight="1">
      <c r="C19" s="131" t="s">
        <v>326</v>
      </c>
    </row>
    <row r="20" spans="3:14" ht="27.95" customHeight="1">
      <c r="C20" s="567" t="s">
        <v>514</v>
      </c>
      <c r="D20" s="567"/>
      <c r="E20" s="567"/>
      <c r="F20" s="567"/>
      <c r="G20" s="567"/>
      <c r="H20" s="567"/>
      <c r="I20" s="567"/>
      <c r="J20" s="567"/>
      <c r="K20" s="567"/>
      <c r="L20" s="567"/>
      <c r="M20" s="172" t="s">
        <v>515</v>
      </c>
      <c r="N20" s="131" t="s">
        <v>513</v>
      </c>
    </row>
    <row r="21" spans="3:14">
      <c r="M21" s="172" t="s">
        <v>515</v>
      </c>
      <c r="N21" s="131" t="s">
        <v>424</v>
      </c>
    </row>
    <row r="22" spans="3:14">
      <c r="C22" s="133" t="s">
        <v>335</v>
      </c>
      <c r="N22" s="131" t="s">
        <v>425</v>
      </c>
    </row>
    <row r="23" spans="3:14" ht="50.1" customHeight="1">
      <c r="C23" s="567" t="s">
        <v>517</v>
      </c>
      <c r="D23" s="567"/>
      <c r="E23" s="567"/>
      <c r="F23" s="567"/>
      <c r="G23" s="567"/>
      <c r="H23" s="567"/>
      <c r="I23" s="567"/>
      <c r="J23" s="567"/>
      <c r="K23" s="567"/>
      <c r="L23" s="567"/>
    </row>
    <row r="24" spans="3:14" ht="20.100000000000001" customHeight="1" thickBot="1">
      <c r="C24" s="222"/>
      <c r="D24" s="223"/>
      <c r="E24" s="223"/>
      <c r="F24" s="223"/>
      <c r="G24" s="223"/>
      <c r="H24" s="223"/>
      <c r="I24" s="223"/>
      <c r="J24" s="223"/>
      <c r="K24" s="223"/>
      <c r="L24" s="223"/>
    </row>
    <row r="25" spans="3:14" ht="29.25" thickBot="1">
      <c r="C25" s="195" t="s">
        <v>328</v>
      </c>
      <c r="D25" s="161" t="s">
        <v>544</v>
      </c>
    </row>
    <row r="27" spans="3:14" ht="18" customHeight="1">
      <c r="C27" s="131" t="s">
        <v>538</v>
      </c>
    </row>
    <row r="28" spans="3:14" ht="30.95" customHeight="1">
      <c r="C28" s="567" t="s">
        <v>548</v>
      </c>
      <c r="D28" s="567"/>
      <c r="E28" s="567"/>
      <c r="F28" s="567"/>
      <c r="G28" s="567"/>
      <c r="H28" s="567"/>
      <c r="I28" s="567"/>
      <c r="J28" s="567"/>
      <c r="K28" s="567"/>
      <c r="L28" s="567"/>
    </row>
    <row r="29" spans="3:14" ht="22.35" customHeight="1">
      <c r="C29" s="568"/>
      <c r="D29" s="567"/>
      <c r="E29" s="567"/>
      <c r="F29" s="567"/>
      <c r="G29" s="567"/>
      <c r="H29" s="567"/>
      <c r="I29" s="567"/>
      <c r="J29" s="567"/>
      <c r="K29" s="567"/>
      <c r="L29" s="567"/>
    </row>
    <row r="30" spans="3:14" ht="16.149999999999999" customHeight="1">
      <c r="C30" s="285" t="s">
        <v>539</v>
      </c>
      <c r="D30" s="220"/>
      <c r="E30" s="220"/>
      <c r="F30" s="220"/>
      <c r="G30" s="220"/>
      <c r="H30" s="220"/>
      <c r="I30" s="220"/>
      <c r="J30" s="220"/>
      <c r="K30" s="220"/>
      <c r="L30" s="220"/>
    </row>
    <row r="31" spans="3:14" ht="16.149999999999999" customHeight="1">
      <c r="C31" s="282" t="s">
        <v>537</v>
      </c>
      <c r="D31" s="220"/>
      <c r="E31" s="220"/>
      <c r="F31" s="220"/>
      <c r="G31" s="220"/>
      <c r="H31" s="220"/>
      <c r="I31" s="220"/>
      <c r="J31" s="220"/>
      <c r="K31" s="220"/>
      <c r="L31" s="220"/>
    </row>
    <row r="32" spans="3:14" ht="16.149999999999999" customHeight="1">
      <c r="C32" s="283" t="s">
        <v>540</v>
      </c>
      <c r="D32" s="220"/>
      <c r="E32" s="220"/>
      <c r="F32" s="220"/>
      <c r="G32" s="220"/>
      <c r="H32" s="220"/>
      <c r="I32" s="220"/>
      <c r="J32" s="220"/>
      <c r="K32" s="220"/>
      <c r="L32" s="220"/>
    </row>
    <row r="33" spans="3:20" ht="16.149999999999999" customHeight="1">
      <c r="C33" s="283" t="s">
        <v>542</v>
      </c>
      <c r="D33" s="220"/>
      <c r="E33" s="220"/>
      <c r="F33" s="220"/>
      <c r="G33" s="220"/>
      <c r="H33" s="220"/>
      <c r="I33" s="220"/>
      <c r="J33" s="220"/>
      <c r="K33" s="220"/>
      <c r="L33" s="220"/>
    </row>
    <row r="34" spans="3:20" ht="16.149999999999999" customHeight="1">
      <c r="C34" s="284" t="s">
        <v>541</v>
      </c>
      <c r="D34" s="220"/>
      <c r="E34" s="220"/>
      <c r="F34" s="220"/>
      <c r="G34" s="220"/>
      <c r="H34" s="220"/>
      <c r="I34" s="220"/>
      <c r="J34" s="220"/>
      <c r="K34" s="220"/>
      <c r="L34" s="220"/>
    </row>
    <row r="35" spans="3:20" ht="16.149999999999999" customHeight="1">
      <c r="C35" s="281" t="s">
        <v>543</v>
      </c>
      <c r="D35" s="220"/>
      <c r="E35" s="220"/>
      <c r="F35" s="220"/>
      <c r="G35" s="220"/>
      <c r="H35" s="220"/>
      <c r="I35" s="220"/>
      <c r="J35" s="220"/>
      <c r="K35" s="220"/>
      <c r="L35" s="220"/>
    </row>
    <row r="36" spans="3:20" ht="16.149999999999999" customHeight="1">
      <c r="C36" s="280"/>
      <c r="D36" s="220"/>
      <c r="E36" s="220"/>
      <c r="F36" s="220"/>
      <c r="G36" s="220"/>
      <c r="H36" s="220"/>
      <c r="I36" s="220"/>
      <c r="J36" s="220"/>
      <c r="K36" s="220"/>
      <c r="L36" s="220"/>
    </row>
    <row r="37" spans="3:20" ht="18" customHeight="1"/>
    <row r="38" spans="3:20" ht="18.95" customHeight="1">
      <c r="C38" s="133" t="s">
        <v>335</v>
      </c>
      <c r="D38" s="197"/>
      <c r="E38" s="198"/>
      <c r="F38" s="198"/>
      <c r="G38" s="198"/>
      <c r="H38" s="198"/>
      <c r="I38" s="198"/>
      <c r="J38" s="197"/>
      <c r="K38" s="196"/>
      <c r="L38" s="196"/>
    </row>
    <row r="39" spans="3:20" ht="15" customHeight="1">
      <c r="C39" s="198" t="s">
        <v>545</v>
      </c>
      <c r="D39" s="197"/>
      <c r="E39" s="198"/>
      <c r="F39" s="198"/>
      <c r="G39" s="198"/>
      <c r="H39" s="198"/>
      <c r="I39" s="198"/>
      <c r="J39" s="197"/>
      <c r="K39" s="196"/>
      <c r="L39" s="196"/>
    </row>
    <row r="40" spans="3:20" ht="15" customHeight="1">
      <c r="C40" s="198" t="s">
        <v>546</v>
      </c>
      <c r="D40" s="197"/>
      <c r="E40" s="198"/>
      <c r="F40" s="198"/>
      <c r="G40" s="198"/>
      <c r="H40" s="198"/>
      <c r="I40" s="198"/>
      <c r="J40" s="197"/>
      <c r="K40" s="196"/>
      <c r="L40" s="196"/>
    </row>
    <row r="41" spans="3:20" s="161" customFormat="1" ht="16.5">
      <c r="G41" s="192"/>
      <c r="I41" s="192"/>
      <c r="J41" s="192"/>
    </row>
    <row r="42" spans="3:20" s="161" customFormat="1" ht="16.5">
      <c r="G42" s="192"/>
      <c r="I42" s="192"/>
      <c r="J42" s="192"/>
    </row>
    <row r="43" spans="3:20" s="161" customFormat="1" ht="16.5">
      <c r="G43" s="192"/>
      <c r="I43" s="192"/>
      <c r="J43" s="192"/>
    </row>
    <row r="44" spans="3:20" ht="16.5">
      <c r="K44" s="161"/>
      <c r="L44" s="161"/>
      <c r="M44" s="161"/>
      <c r="N44" s="161"/>
      <c r="O44" s="161"/>
      <c r="P44" s="161"/>
      <c r="Q44" s="161"/>
      <c r="R44" s="161"/>
      <c r="S44" s="161"/>
      <c r="T44" s="161"/>
    </row>
  </sheetData>
  <mergeCells count="8">
    <mergeCell ref="C28:L28"/>
    <mergeCell ref="C29:L29"/>
    <mergeCell ref="B2:L2"/>
    <mergeCell ref="C12:L12"/>
    <mergeCell ref="C18:L18"/>
    <mergeCell ref="C20:L20"/>
    <mergeCell ref="C9:L9"/>
    <mergeCell ref="C23:L23"/>
  </mergeCells>
  <phoneticPr fontId="14"/>
  <hyperlinks>
    <hyperlink ref="C31" r:id="rId1" xr:uid="{B77CF205-7E0D-4B6E-909E-7D9F7D90D0E3}"/>
  </hyperlinks>
  <pageMargins left="0.7" right="0.7" top="0.75" bottom="0.75" header="0.3" footer="0.3"/>
  <pageSetup paperSize="9" scale="99" fitToHeight="0" orientation="portrait" horizontalDpi="300" verticalDpi="300"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G54"/>
  <sheetViews>
    <sheetView view="pageBreakPreview" zoomScaleNormal="150" zoomScaleSheetLayoutView="100" zoomScalePageLayoutView="115" workbookViewId="0">
      <selection activeCell="AO8" sqref="AO8"/>
    </sheetView>
  </sheetViews>
  <sheetFormatPr defaultColWidth="2.625" defaultRowHeight="13.5"/>
  <cols>
    <col min="1" max="1" width="1.125" style="1" customWidth="1"/>
    <col min="2" max="2" width="2.625" style="1"/>
    <col min="3" max="3" width="1.625" style="1" customWidth="1"/>
    <col min="4" max="4" width="2.625" style="1"/>
    <col min="5" max="5" width="2.125" style="1" customWidth="1"/>
    <col min="6" max="18" width="2.625" style="1"/>
    <col min="19" max="19" width="3.5" style="1" customWidth="1"/>
    <col min="20" max="32" width="2.625" style="1"/>
    <col min="33" max="33" width="3" style="1" customWidth="1"/>
    <col min="34" max="16384" width="2.625" style="1"/>
  </cols>
  <sheetData>
    <row r="1" spans="1:33" ht="19.5" customHeight="1">
      <c r="A1" s="202" t="s">
        <v>184</v>
      </c>
      <c r="B1" s="190"/>
    </row>
    <row r="2" spans="1:33" ht="30" customHeight="1">
      <c r="A2" s="574" t="s">
        <v>644</v>
      </c>
      <c r="B2" s="574"/>
      <c r="C2" s="574"/>
      <c r="D2" s="574"/>
      <c r="E2" s="574"/>
      <c r="F2" s="574"/>
      <c r="G2" s="574"/>
      <c r="H2" s="574"/>
      <c r="I2" s="574"/>
      <c r="J2" s="574"/>
      <c r="K2" s="574"/>
      <c r="L2" s="574"/>
      <c r="M2" s="574"/>
      <c r="N2" s="574"/>
      <c r="O2" s="574"/>
      <c r="P2" s="574"/>
      <c r="Q2" s="574"/>
      <c r="R2" s="574"/>
      <c r="S2" s="574"/>
      <c r="T2" s="574"/>
      <c r="U2" s="574"/>
      <c r="V2" s="574"/>
      <c r="W2" s="574"/>
      <c r="X2" s="574"/>
      <c r="Y2" s="574"/>
      <c r="Z2" s="574"/>
      <c r="AA2" s="574"/>
      <c r="AB2" s="574"/>
      <c r="AC2" s="574"/>
      <c r="AD2" s="574"/>
      <c r="AE2" s="574"/>
      <c r="AF2" s="574"/>
      <c r="AG2" s="574"/>
    </row>
    <row r="3" spans="1:33" ht="23.85" customHeight="1">
      <c r="A3" s="574" t="s">
        <v>170</v>
      </c>
      <c r="B3" s="574"/>
      <c r="C3" s="574"/>
      <c r="D3" s="574"/>
      <c r="E3" s="574"/>
      <c r="F3" s="574"/>
      <c r="G3" s="574"/>
      <c r="H3" s="574"/>
      <c r="I3" s="574"/>
      <c r="J3" s="574"/>
      <c r="K3" s="574"/>
      <c r="L3" s="574"/>
      <c r="M3" s="574"/>
      <c r="N3" s="574"/>
      <c r="O3" s="574"/>
      <c r="P3" s="574"/>
      <c r="Q3" s="574"/>
      <c r="R3" s="574"/>
      <c r="S3" s="574"/>
      <c r="T3" s="574"/>
      <c r="U3" s="574"/>
      <c r="V3" s="574"/>
      <c r="W3" s="574"/>
      <c r="X3" s="574"/>
      <c r="Y3" s="574"/>
      <c r="Z3" s="574"/>
      <c r="AA3" s="574"/>
      <c r="AB3" s="574"/>
      <c r="AC3" s="574"/>
      <c r="AD3" s="574"/>
      <c r="AE3" s="574"/>
      <c r="AF3" s="574"/>
      <c r="AG3" s="574"/>
    </row>
    <row r="4" spans="1:33">
      <c r="A4" s="70"/>
      <c r="B4" s="71"/>
      <c r="C4" s="70"/>
      <c r="D4" s="70"/>
      <c r="E4" s="70"/>
      <c r="F4" s="70"/>
      <c r="G4" s="70"/>
      <c r="H4" s="70"/>
      <c r="I4" s="70"/>
      <c r="J4" s="70"/>
      <c r="K4" s="70"/>
      <c r="L4" s="70"/>
      <c r="M4" s="70"/>
      <c r="N4" s="70"/>
      <c r="O4" s="70"/>
      <c r="P4" s="70"/>
      <c r="Q4" s="70"/>
      <c r="R4" s="70"/>
      <c r="S4" s="70"/>
      <c r="T4" s="70"/>
      <c r="U4" s="70"/>
      <c r="V4" s="70"/>
      <c r="W4" s="70"/>
      <c r="X4" s="70"/>
      <c r="Y4" s="70"/>
      <c r="Z4" s="70"/>
      <c r="AA4" s="70"/>
      <c r="AB4" s="70"/>
      <c r="AC4" s="70"/>
      <c r="AD4" s="70"/>
      <c r="AE4" s="70"/>
      <c r="AF4" s="70"/>
      <c r="AG4" s="70"/>
    </row>
    <row r="5" spans="1:33" ht="17.25" customHeight="1">
      <c r="B5" s="2"/>
      <c r="C5" s="3"/>
      <c r="D5" s="3"/>
      <c r="E5" s="4"/>
      <c r="F5" s="5" t="s">
        <v>0</v>
      </c>
      <c r="G5" s="5"/>
      <c r="H5" s="5"/>
      <c r="I5" s="5"/>
      <c r="J5" s="5"/>
      <c r="K5" s="5"/>
      <c r="L5" s="6"/>
      <c r="M5" s="7" t="s">
        <v>1</v>
      </c>
      <c r="N5" s="5"/>
      <c r="O5" s="5"/>
      <c r="P5" s="5"/>
      <c r="Q5" s="5"/>
      <c r="R5" s="5"/>
      <c r="S5" s="6"/>
      <c r="T5" s="8" t="s">
        <v>2</v>
      </c>
      <c r="U5" s="9"/>
      <c r="V5" s="9"/>
      <c r="W5" s="9"/>
      <c r="X5" s="9"/>
      <c r="Y5" s="9"/>
      <c r="Z5" s="10"/>
      <c r="AA5" s="8" t="s">
        <v>3</v>
      </c>
      <c r="AB5" s="9"/>
      <c r="AC5" s="9"/>
      <c r="AD5" s="9"/>
      <c r="AE5" s="9"/>
      <c r="AF5" s="9"/>
      <c r="AG5" s="10"/>
    </row>
    <row r="6" spans="1:33" ht="17.25" customHeight="1">
      <c r="B6" s="11"/>
      <c r="C6" s="12"/>
      <c r="D6" s="12"/>
      <c r="E6" s="13"/>
      <c r="L6" s="14"/>
      <c r="M6" s="15" t="s">
        <v>4</v>
      </c>
      <c r="S6" s="14"/>
      <c r="T6" s="16" t="s">
        <v>104</v>
      </c>
      <c r="U6" s="17"/>
      <c r="V6" s="17"/>
      <c r="W6" s="17"/>
      <c r="X6" s="17"/>
      <c r="Y6" s="17"/>
      <c r="Z6" s="18"/>
      <c r="AA6" s="16" t="s">
        <v>5</v>
      </c>
      <c r="AB6" s="17"/>
      <c r="AC6" s="17"/>
      <c r="AD6" s="17"/>
      <c r="AE6" s="17"/>
      <c r="AF6" s="17"/>
      <c r="AG6" s="18"/>
    </row>
    <row r="7" spans="1:33" ht="17.25" customHeight="1">
      <c r="B7" s="11"/>
      <c r="C7" s="12"/>
      <c r="D7" s="12"/>
      <c r="E7" s="13"/>
      <c r="F7" s="19"/>
      <c r="G7" s="19"/>
      <c r="H7" s="19"/>
      <c r="I7" s="19"/>
      <c r="J7" s="19"/>
      <c r="K7" s="19"/>
      <c r="L7" s="20"/>
      <c r="M7" s="21"/>
      <c r="N7" s="19"/>
      <c r="O7" s="19"/>
      <c r="P7" s="19"/>
      <c r="Q7" s="19"/>
      <c r="R7" s="19"/>
      <c r="S7" s="20"/>
      <c r="T7" s="22"/>
      <c r="U7" s="23"/>
      <c r="V7" s="23"/>
      <c r="W7" s="23"/>
      <c r="X7" s="23"/>
      <c r="Y7" s="23"/>
      <c r="Z7" s="24"/>
      <c r="AA7" s="22"/>
      <c r="AB7" s="23"/>
      <c r="AC7" s="23"/>
      <c r="AD7" s="23"/>
      <c r="AE7" s="23"/>
      <c r="AF7" s="23"/>
      <c r="AG7" s="24"/>
    </row>
    <row r="8" spans="1:33" ht="17.25" customHeight="1">
      <c r="B8" s="11" t="s">
        <v>6</v>
      </c>
      <c r="C8" s="12"/>
      <c r="D8" s="12"/>
      <c r="E8" s="13"/>
      <c r="F8" s="597"/>
      <c r="G8" s="597"/>
      <c r="H8" s="597"/>
      <c r="I8" s="597"/>
      <c r="J8" s="597"/>
      <c r="K8" s="597"/>
      <c r="L8" s="598"/>
      <c r="M8" s="599">
        <v>0</v>
      </c>
      <c r="N8" s="599"/>
      <c r="O8" s="599"/>
      <c r="P8" s="599"/>
      <c r="Q8" s="599"/>
      <c r="R8" s="599"/>
      <c r="S8" s="599"/>
      <c r="T8" s="600">
        <f>F8-M8</f>
        <v>0</v>
      </c>
      <c r="U8" s="600"/>
      <c r="V8" s="600"/>
      <c r="W8" s="600"/>
      <c r="X8" s="600"/>
      <c r="Y8" s="600"/>
      <c r="Z8" s="600"/>
      <c r="AA8" s="587"/>
      <c r="AB8" s="587"/>
      <c r="AC8" s="587"/>
      <c r="AD8" s="587"/>
      <c r="AE8" s="587"/>
      <c r="AF8" s="587"/>
      <c r="AG8" s="587"/>
    </row>
    <row r="9" spans="1:33" ht="17.25" customHeight="1">
      <c r="B9" s="11"/>
      <c r="C9" s="12"/>
      <c r="D9" s="12"/>
      <c r="E9" s="13"/>
      <c r="F9" s="9" t="s">
        <v>7</v>
      </c>
      <c r="G9" s="9"/>
      <c r="H9" s="9"/>
      <c r="I9" s="9"/>
      <c r="J9" s="9"/>
      <c r="K9" s="9"/>
      <c r="L9" s="10"/>
      <c r="M9" s="8" t="s">
        <v>8</v>
      </c>
      <c r="N9" s="9"/>
      <c r="O9" s="9"/>
      <c r="P9" s="9"/>
      <c r="Q9" s="9"/>
      <c r="R9" s="9"/>
      <c r="S9" s="10"/>
      <c r="T9" s="8" t="s">
        <v>9</v>
      </c>
      <c r="U9" s="9"/>
      <c r="V9" s="9"/>
      <c r="W9" s="9"/>
      <c r="X9" s="9"/>
      <c r="Y9" s="9"/>
      <c r="Z9" s="10"/>
      <c r="AA9" s="8" t="s">
        <v>10</v>
      </c>
      <c r="AB9" s="9"/>
      <c r="AC9" s="9"/>
      <c r="AD9" s="9"/>
      <c r="AE9" s="9"/>
      <c r="AF9" s="9"/>
      <c r="AG9" s="10"/>
    </row>
    <row r="10" spans="1:33" ht="17.25" customHeight="1">
      <c r="B10" s="11"/>
      <c r="C10" s="12"/>
      <c r="D10" s="12"/>
      <c r="E10" s="13"/>
      <c r="F10" s="17"/>
      <c r="G10" s="17"/>
      <c r="H10" s="17"/>
      <c r="I10" s="17"/>
      <c r="J10" s="17"/>
      <c r="K10" s="17"/>
      <c r="L10" s="18"/>
      <c r="M10" s="16" t="s">
        <v>11</v>
      </c>
      <c r="N10" s="17"/>
      <c r="O10" s="17"/>
      <c r="P10" s="17"/>
      <c r="Q10" s="17"/>
      <c r="R10" s="17"/>
      <c r="S10" s="18"/>
      <c r="T10" s="16" t="s">
        <v>12</v>
      </c>
      <c r="U10" s="17"/>
      <c r="V10" s="17"/>
      <c r="W10" s="17"/>
      <c r="X10" s="17"/>
      <c r="Y10" s="17"/>
      <c r="Z10" s="18"/>
      <c r="AA10" s="16" t="s">
        <v>553</v>
      </c>
      <c r="AB10" s="17"/>
      <c r="AC10" s="17"/>
      <c r="AD10" s="17"/>
      <c r="AE10" s="17"/>
      <c r="AF10" s="17"/>
      <c r="AG10" s="18"/>
    </row>
    <row r="11" spans="1:33" ht="17.25" customHeight="1">
      <c r="B11" s="11"/>
      <c r="C11" s="12"/>
      <c r="D11" s="12"/>
      <c r="E11" s="13"/>
      <c r="F11" s="16"/>
      <c r="G11" s="17"/>
      <c r="H11" s="17"/>
      <c r="I11" s="17"/>
      <c r="J11" s="17"/>
      <c r="K11" s="17"/>
      <c r="L11" s="18"/>
      <c r="M11" s="16" t="s">
        <v>13</v>
      </c>
      <c r="N11" s="17"/>
      <c r="O11" s="17"/>
      <c r="P11" s="17"/>
      <c r="Q11" s="17"/>
      <c r="R11" s="17"/>
      <c r="S11" s="18"/>
      <c r="T11" s="16" t="s">
        <v>13</v>
      </c>
      <c r="U11" s="17"/>
      <c r="V11" s="17"/>
      <c r="W11" s="17"/>
      <c r="X11" s="17"/>
      <c r="Y11" s="17"/>
      <c r="Z11" s="18"/>
      <c r="AA11" s="581"/>
      <c r="AB11" s="582"/>
      <c r="AC11" s="582"/>
      <c r="AD11" s="582"/>
      <c r="AE11" s="582"/>
      <c r="AF11" s="582"/>
      <c r="AG11" s="583"/>
    </row>
    <row r="12" spans="1:33" ht="11.85" customHeight="1">
      <c r="B12" s="11"/>
      <c r="C12" s="12"/>
      <c r="D12" s="12"/>
      <c r="E12" s="13"/>
      <c r="F12" s="16"/>
      <c r="G12" s="17"/>
      <c r="H12" s="17"/>
      <c r="I12" s="17"/>
      <c r="J12" s="17"/>
      <c r="K12" s="17"/>
      <c r="L12" s="18"/>
      <c r="M12" s="16"/>
      <c r="N12" s="17"/>
      <c r="O12" s="17"/>
      <c r="P12" s="17"/>
      <c r="Q12" s="17"/>
      <c r="R12" s="17"/>
      <c r="S12" s="18"/>
      <c r="T12" s="16"/>
      <c r="U12" s="17"/>
      <c r="V12" s="17"/>
      <c r="W12" s="17"/>
      <c r="X12" s="17"/>
      <c r="Y12" s="17"/>
      <c r="Z12" s="18"/>
      <c r="AA12" s="581"/>
      <c r="AB12" s="582"/>
      <c r="AC12" s="582"/>
      <c r="AD12" s="582"/>
      <c r="AE12" s="582"/>
      <c r="AF12" s="582"/>
      <c r="AG12" s="583"/>
    </row>
    <row r="13" spans="1:33" ht="9.75" customHeight="1">
      <c r="B13" s="11"/>
      <c r="C13" s="12"/>
      <c r="D13" s="12"/>
      <c r="E13" s="13"/>
      <c r="F13" s="22"/>
      <c r="G13" s="23"/>
      <c r="H13" s="23"/>
      <c r="I13" s="23"/>
      <c r="J13" s="23"/>
      <c r="K13" s="23"/>
      <c r="L13" s="24"/>
      <c r="M13" s="22"/>
      <c r="N13" s="23"/>
      <c r="O13" s="23"/>
      <c r="P13" s="23"/>
      <c r="Q13" s="23"/>
      <c r="R13" s="23"/>
      <c r="S13" s="24"/>
      <c r="T13" s="22"/>
      <c r="U13" s="23"/>
      <c r="V13" s="23"/>
      <c r="W13" s="23"/>
      <c r="X13" s="23"/>
      <c r="Y13" s="23"/>
      <c r="Z13" s="24"/>
      <c r="AA13" s="584"/>
      <c r="AB13" s="585"/>
      <c r="AC13" s="585"/>
      <c r="AD13" s="585"/>
      <c r="AE13" s="585"/>
      <c r="AF13" s="585"/>
      <c r="AG13" s="586"/>
    </row>
    <row r="14" spans="1:33" ht="17.25" customHeight="1">
      <c r="B14" s="21"/>
      <c r="C14" s="19"/>
      <c r="D14" s="19"/>
      <c r="E14" s="20"/>
      <c r="F14" s="588" t="s">
        <v>14</v>
      </c>
      <c r="G14" s="589"/>
      <c r="H14" s="589"/>
      <c r="I14" s="589"/>
      <c r="J14" s="589"/>
      <c r="K14" s="589"/>
      <c r="L14" s="590"/>
      <c r="M14" s="591">
        <f>AA8</f>
        <v>0</v>
      </c>
      <c r="N14" s="592"/>
      <c r="O14" s="592"/>
      <c r="P14" s="592"/>
      <c r="Q14" s="592"/>
      <c r="R14" s="592"/>
      <c r="S14" s="593"/>
      <c r="T14" s="591">
        <f>IF(T8&gt;M14,M14,T8)</f>
        <v>0</v>
      </c>
      <c r="U14" s="592"/>
      <c r="V14" s="592"/>
      <c r="W14" s="592"/>
      <c r="X14" s="592"/>
      <c r="Y14" s="592"/>
      <c r="Z14" s="593"/>
      <c r="AA14" s="594">
        <f>ROUNDDOWN(T14/3,-3)</f>
        <v>0</v>
      </c>
      <c r="AB14" s="595"/>
      <c r="AC14" s="595"/>
      <c r="AD14" s="595"/>
      <c r="AE14" s="595"/>
      <c r="AF14" s="595"/>
      <c r="AG14" s="596"/>
    </row>
    <row r="15" spans="1:33" ht="17.25" customHeight="1">
      <c r="B15" s="25" t="s">
        <v>15</v>
      </c>
      <c r="C15" s="26"/>
      <c r="D15" s="26"/>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7"/>
    </row>
    <row r="16" spans="1:33" ht="17.25" customHeight="1">
      <c r="B16" s="28" t="s">
        <v>16</v>
      </c>
      <c r="C16" s="29"/>
      <c r="D16" s="29"/>
      <c r="E16" s="29"/>
      <c r="F16" s="29"/>
      <c r="G16" s="29"/>
      <c r="H16" s="29"/>
      <c r="I16" s="29"/>
      <c r="J16" s="29"/>
      <c r="K16" s="30"/>
      <c r="L16" s="2" t="s">
        <v>17</v>
      </c>
      <c r="M16" s="3"/>
      <c r="N16" s="3"/>
      <c r="O16" s="3"/>
      <c r="P16" s="3"/>
      <c r="Q16" s="3"/>
      <c r="R16" s="4"/>
      <c r="S16" s="31" t="s">
        <v>18</v>
      </c>
      <c r="T16" s="32"/>
      <c r="U16" s="32"/>
      <c r="V16" s="32"/>
      <c r="W16" s="32"/>
      <c r="X16" s="32"/>
      <c r="Y16" s="32"/>
      <c r="Z16" s="32"/>
      <c r="AA16" s="32"/>
      <c r="AB16" s="32"/>
      <c r="AC16" s="32"/>
      <c r="AD16" s="32"/>
      <c r="AE16" s="32"/>
      <c r="AF16" s="32"/>
      <c r="AG16" s="33"/>
    </row>
    <row r="17" spans="2:33" ht="17.25" customHeight="1">
      <c r="B17" s="44"/>
      <c r="C17" s="45"/>
      <c r="D17" s="45"/>
      <c r="E17" s="45"/>
      <c r="F17" s="45"/>
      <c r="G17" s="45"/>
      <c r="H17" s="45"/>
      <c r="I17" s="45"/>
      <c r="J17" s="45"/>
      <c r="K17" s="45"/>
      <c r="L17" s="601"/>
      <c r="M17" s="602"/>
      <c r="N17" s="602"/>
      <c r="O17" s="602"/>
      <c r="P17" s="602"/>
      <c r="Q17" s="602"/>
      <c r="R17" s="603"/>
      <c r="S17" s="575"/>
      <c r="T17" s="576"/>
      <c r="U17" s="576"/>
      <c r="V17" s="576"/>
      <c r="W17" s="576"/>
      <c r="X17" s="576"/>
      <c r="Y17" s="576"/>
      <c r="Z17" s="576"/>
      <c r="AA17" s="576"/>
      <c r="AB17" s="576"/>
      <c r="AC17" s="576"/>
      <c r="AD17" s="576"/>
      <c r="AE17" s="576"/>
      <c r="AF17" s="576"/>
      <c r="AG17" s="577"/>
    </row>
    <row r="18" spans="2:33" ht="17.25" customHeight="1">
      <c r="B18" s="46"/>
      <c r="C18" s="47"/>
      <c r="D18" s="47"/>
      <c r="E18" s="47"/>
      <c r="F18" s="47"/>
      <c r="G18" s="47"/>
      <c r="H18" s="47"/>
      <c r="I18" s="47"/>
      <c r="J18" s="47"/>
      <c r="K18" s="47"/>
      <c r="L18" s="571"/>
      <c r="M18" s="572"/>
      <c r="N18" s="572"/>
      <c r="O18" s="572"/>
      <c r="P18" s="572"/>
      <c r="Q18" s="572"/>
      <c r="R18" s="573"/>
      <c r="S18" s="578"/>
      <c r="T18" s="579"/>
      <c r="U18" s="579"/>
      <c r="V18" s="579"/>
      <c r="W18" s="579"/>
      <c r="X18" s="579"/>
      <c r="Y18" s="579"/>
      <c r="Z18" s="579"/>
      <c r="AA18" s="579"/>
      <c r="AB18" s="579"/>
      <c r="AC18" s="579"/>
      <c r="AD18" s="579"/>
      <c r="AE18" s="579"/>
      <c r="AF18" s="579"/>
      <c r="AG18" s="580"/>
    </row>
    <row r="19" spans="2:33" ht="17.25" customHeight="1">
      <c r="B19" s="46"/>
      <c r="C19" s="47"/>
      <c r="D19" s="47"/>
      <c r="E19" s="47"/>
      <c r="F19" s="47"/>
      <c r="G19" s="47"/>
      <c r="H19" s="47"/>
      <c r="I19" s="47"/>
      <c r="J19" s="47"/>
      <c r="K19" s="47"/>
      <c r="L19" s="571"/>
      <c r="M19" s="572"/>
      <c r="N19" s="572"/>
      <c r="O19" s="572"/>
      <c r="P19" s="572"/>
      <c r="Q19" s="572"/>
      <c r="R19" s="573"/>
      <c r="S19" s="578"/>
      <c r="T19" s="579"/>
      <c r="U19" s="579"/>
      <c r="V19" s="579"/>
      <c r="W19" s="579"/>
      <c r="X19" s="579"/>
      <c r="Y19" s="579"/>
      <c r="Z19" s="579"/>
      <c r="AA19" s="579"/>
      <c r="AB19" s="579"/>
      <c r="AC19" s="579"/>
      <c r="AD19" s="579"/>
      <c r="AE19" s="579"/>
      <c r="AF19" s="579"/>
      <c r="AG19" s="580"/>
    </row>
    <row r="20" spans="2:33" ht="17.25" customHeight="1">
      <c r="B20" s="46"/>
      <c r="C20" s="47"/>
      <c r="D20" s="47"/>
      <c r="E20" s="47"/>
      <c r="F20" s="47"/>
      <c r="G20" s="47"/>
      <c r="H20" s="47"/>
      <c r="I20" s="47"/>
      <c r="J20" s="47"/>
      <c r="K20" s="47"/>
      <c r="L20" s="571"/>
      <c r="M20" s="572"/>
      <c r="N20" s="572"/>
      <c r="O20" s="572"/>
      <c r="P20" s="572"/>
      <c r="Q20" s="572"/>
      <c r="R20" s="573"/>
      <c r="S20" s="578"/>
      <c r="T20" s="579"/>
      <c r="U20" s="579"/>
      <c r="V20" s="579"/>
      <c r="W20" s="579"/>
      <c r="X20" s="579"/>
      <c r="Y20" s="579"/>
      <c r="Z20" s="579"/>
      <c r="AA20" s="579"/>
      <c r="AB20" s="579"/>
      <c r="AC20" s="579"/>
      <c r="AD20" s="579"/>
      <c r="AE20" s="579"/>
      <c r="AF20" s="579"/>
      <c r="AG20" s="580"/>
    </row>
    <row r="21" spans="2:33" ht="15" customHeight="1">
      <c r="B21" s="46"/>
      <c r="C21" s="47"/>
      <c r="D21" s="47"/>
      <c r="E21" s="47"/>
      <c r="F21" s="47"/>
      <c r="G21" s="47"/>
      <c r="H21" s="47"/>
      <c r="I21" s="47"/>
      <c r="J21" s="47"/>
      <c r="K21" s="47"/>
      <c r="L21" s="571"/>
      <c r="M21" s="572"/>
      <c r="N21" s="572"/>
      <c r="O21" s="572"/>
      <c r="P21" s="572"/>
      <c r="Q21" s="572"/>
      <c r="R21" s="573"/>
      <c r="S21" s="578"/>
      <c r="T21" s="579"/>
      <c r="U21" s="579"/>
      <c r="V21" s="579"/>
      <c r="W21" s="579"/>
      <c r="X21" s="579"/>
      <c r="Y21" s="579"/>
      <c r="Z21" s="579"/>
      <c r="AA21" s="579"/>
      <c r="AB21" s="579"/>
      <c r="AC21" s="579"/>
      <c r="AD21" s="579"/>
      <c r="AE21" s="579"/>
      <c r="AF21" s="579"/>
      <c r="AG21" s="580"/>
    </row>
    <row r="22" spans="2:33" ht="17.25" customHeight="1">
      <c r="B22" s="46"/>
      <c r="C22" s="47"/>
      <c r="D22" s="47"/>
      <c r="E22" s="47"/>
      <c r="F22" s="47"/>
      <c r="G22" s="47"/>
      <c r="H22" s="47"/>
      <c r="I22" s="47"/>
      <c r="J22" s="47"/>
      <c r="K22" s="47"/>
      <c r="L22" s="571"/>
      <c r="M22" s="572"/>
      <c r="N22" s="572"/>
      <c r="O22" s="572"/>
      <c r="P22" s="572"/>
      <c r="Q22" s="572"/>
      <c r="R22" s="573"/>
      <c r="S22" s="578"/>
      <c r="T22" s="579"/>
      <c r="U22" s="579"/>
      <c r="V22" s="579"/>
      <c r="W22" s="579"/>
      <c r="X22" s="579"/>
      <c r="Y22" s="579"/>
      <c r="Z22" s="579"/>
      <c r="AA22" s="579"/>
      <c r="AB22" s="579"/>
      <c r="AC22" s="579"/>
      <c r="AD22" s="579"/>
      <c r="AE22" s="579"/>
      <c r="AF22" s="579"/>
      <c r="AG22" s="580"/>
    </row>
    <row r="23" spans="2:33" ht="12" customHeight="1">
      <c r="B23" s="46"/>
      <c r="C23" s="47"/>
      <c r="D23" s="47"/>
      <c r="E23" s="47"/>
      <c r="F23" s="47"/>
      <c r="G23" s="47"/>
      <c r="H23" s="47"/>
      <c r="I23" s="47"/>
      <c r="J23" s="47"/>
      <c r="K23" s="47"/>
      <c r="L23" s="571"/>
      <c r="M23" s="572"/>
      <c r="N23" s="572"/>
      <c r="O23" s="572"/>
      <c r="P23" s="572"/>
      <c r="Q23" s="572"/>
      <c r="R23" s="573"/>
      <c r="S23" s="578"/>
      <c r="T23" s="579"/>
      <c r="U23" s="579"/>
      <c r="V23" s="579"/>
      <c r="W23" s="579"/>
      <c r="X23" s="579"/>
      <c r="Y23" s="579"/>
      <c r="Z23" s="579"/>
      <c r="AA23" s="579"/>
      <c r="AB23" s="579"/>
      <c r="AC23" s="579"/>
      <c r="AD23" s="579"/>
      <c r="AE23" s="579"/>
      <c r="AF23" s="579"/>
      <c r="AG23" s="580"/>
    </row>
    <row r="24" spans="2:33" ht="17.25" customHeight="1">
      <c r="B24" s="46"/>
      <c r="C24" s="47"/>
      <c r="D24" s="47"/>
      <c r="E24" s="47"/>
      <c r="F24" s="47"/>
      <c r="G24" s="47"/>
      <c r="H24" s="47"/>
      <c r="I24" s="47"/>
      <c r="J24" s="47"/>
      <c r="K24" s="47"/>
      <c r="L24" s="571"/>
      <c r="M24" s="572"/>
      <c r="N24" s="572"/>
      <c r="O24" s="572"/>
      <c r="P24" s="572"/>
      <c r="Q24" s="572"/>
      <c r="R24" s="573"/>
      <c r="S24" s="578"/>
      <c r="T24" s="579"/>
      <c r="U24" s="579"/>
      <c r="V24" s="579"/>
      <c r="W24" s="579"/>
      <c r="X24" s="579"/>
      <c r="Y24" s="579"/>
      <c r="Z24" s="579"/>
      <c r="AA24" s="579"/>
      <c r="AB24" s="579"/>
      <c r="AC24" s="579"/>
      <c r="AD24" s="579"/>
      <c r="AE24" s="579"/>
      <c r="AF24" s="579"/>
      <c r="AG24" s="580"/>
    </row>
    <row r="25" spans="2:33" ht="17.25" customHeight="1">
      <c r="B25" s="46"/>
      <c r="C25" s="47"/>
      <c r="D25" s="47"/>
      <c r="E25" s="47"/>
      <c r="F25" s="47"/>
      <c r="G25" s="47"/>
      <c r="H25" s="47"/>
      <c r="I25" s="47"/>
      <c r="J25" s="47"/>
      <c r="K25" s="47"/>
      <c r="L25" s="571"/>
      <c r="M25" s="572"/>
      <c r="N25" s="572"/>
      <c r="O25" s="572"/>
      <c r="P25" s="572"/>
      <c r="Q25" s="572"/>
      <c r="R25" s="573"/>
      <c r="S25" s="578"/>
      <c r="T25" s="579"/>
      <c r="U25" s="579"/>
      <c r="V25" s="579"/>
      <c r="W25" s="579"/>
      <c r="X25" s="579"/>
      <c r="Y25" s="579"/>
      <c r="Z25" s="579"/>
      <c r="AA25" s="579"/>
      <c r="AB25" s="579"/>
      <c r="AC25" s="579"/>
      <c r="AD25" s="579"/>
      <c r="AE25" s="579"/>
      <c r="AF25" s="579"/>
      <c r="AG25" s="580"/>
    </row>
    <row r="26" spans="2:33" ht="17.25" customHeight="1">
      <c r="B26" s="46"/>
      <c r="C26" s="47"/>
      <c r="D26" s="47"/>
      <c r="E26" s="47"/>
      <c r="F26" s="47"/>
      <c r="G26" s="47"/>
      <c r="H26" s="47"/>
      <c r="I26" s="47"/>
      <c r="J26" s="47"/>
      <c r="K26" s="47"/>
      <c r="L26" s="571"/>
      <c r="M26" s="572"/>
      <c r="N26" s="572"/>
      <c r="O26" s="572"/>
      <c r="P26" s="572"/>
      <c r="Q26" s="572"/>
      <c r="R26" s="573"/>
      <c r="S26" s="578"/>
      <c r="T26" s="579"/>
      <c r="U26" s="579"/>
      <c r="V26" s="579"/>
      <c r="W26" s="579"/>
      <c r="X26" s="579"/>
      <c r="Y26" s="579"/>
      <c r="Z26" s="579"/>
      <c r="AA26" s="579"/>
      <c r="AB26" s="579"/>
      <c r="AC26" s="579"/>
      <c r="AD26" s="579"/>
      <c r="AE26" s="579"/>
      <c r="AF26" s="579"/>
      <c r="AG26" s="580"/>
    </row>
    <row r="27" spans="2:33" ht="17.25" customHeight="1">
      <c r="B27" s="46"/>
      <c r="C27" s="47"/>
      <c r="D27" s="47"/>
      <c r="E27" s="47"/>
      <c r="F27" s="47"/>
      <c r="G27" s="47"/>
      <c r="H27" s="47"/>
      <c r="I27" s="47"/>
      <c r="J27" s="47"/>
      <c r="K27" s="47"/>
      <c r="L27" s="571"/>
      <c r="M27" s="572"/>
      <c r="N27" s="572"/>
      <c r="O27" s="572"/>
      <c r="P27" s="572"/>
      <c r="Q27" s="572"/>
      <c r="R27" s="573"/>
      <c r="S27" s="578"/>
      <c r="T27" s="579"/>
      <c r="U27" s="579"/>
      <c r="V27" s="579"/>
      <c r="W27" s="579"/>
      <c r="X27" s="579"/>
      <c r="Y27" s="579"/>
      <c r="Z27" s="579"/>
      <c r="AA27" s="579"/>
      <c r="AB27" s="579"/>
      <c r="AC27" s="579"/>
      <c r="AD27" s="579"/>
      <c r="AE27" s="579"/>
      <c r="AF27" s="579"/>
      <c r="AG27" s="580"/>
    </row>
    <row r="28" spans="2:33" ht="17.25" customHeight="1">
      <c r="B28" s="46"/>
      <c r="C28" s="47"/>
      <c r="D28" s="47"/>
      <c r="E28" s="47"/>
      <c r="F28" s="47"/>
      <c r="G28" s="47"/>
      <c r="H28" s="47"/>
      <c r="I28" s="47"/>
      <c r="J28" s="47"/>
      <c r="K28" s="47"/>
      <c r="L28" s="571"/>
      <c r="M28" s="572"/>
      <c r="N28" s="572"/>
      <c r="O28" s="572"/>
      <c r="P28" s="572"/>
      <c r="Q28" s="572"/>
      <c r="R28" s="573"/>
      <c r="S28" s="578"/>
      <c r="T28" s="579"/>
      <c r="U28" s="579"/>
      <c r="V28" s="579"/>
      <c r="W28" s="579"/>
      <c r="X28" s="579"/>
      <c r="Y28" s="579"/>
      <c r="Z28" s="579"/>
      <c r="AA28" s="579"/>
      <c r="AB28" s="579"/>
      <c r="AC28" s="579"/>
      <c r="AD28" s="579"/>
      <c r="AE28" s="579"/>
      <c r="AF28" s="579"/>
      <c r="AG28" s="580"/>
    </row>
    <row r="29" spans="2:33" ht="17.25" customHeight="1">
      <c r="B29" s="46"/>
      <c r="C29" s="47"/>
      <c r="D29" s="47"/>
      <c r="E29" s="47"/>
      <c r="F29" s="47"/>
      <c r="G29" s="47"/>
      <c r="H29" s="47"/>
      <c r="I29" s="47"/>
      <c r="J29" s="47"/>
      <c r="K29" s="47"/>
      <c r="L29" s="571"/>
      <c r="M29" s="572"/>
      <c r="N29" s="572"/>
      <c r="O29" s="572"/>
      <c r="P29" s="572"/>
      <c r="Q29" s="572"/>
      <c r="R29" s="573"/>
      <c r="S29" s="578"/>
      <c r="T29" s="579"/>
      <c r="U29" s="579"/>
      <c r="V29" s="579"/>
      <c r="W29" s="579"/>
      <c r="X29" s="579"/>
      <c r="Y29" s="579"/>
      <c r="Z29" s="579"/>
      <c r="AA29" s="579"/>
      <c r="AB29" s="579"/>
      <c r="AC29" s="579"/>
      <c r="AD29" s="579"/>
      <c r="AE29" s="579"/>
      <c r="AF29" s="579"/>
      <c r="AG29" s="580"/>
    </row>
    <row r="30" spans="2:33" ht="17.25" customHeight="1">
      <c r="B30" s="48"/>
      <c r="C30" s="49"/>
      <c r="D30" s="49"/>
      <c r="E30" s="49"/>
      <c r="F30" s="49"/>
      <c r="G30" s="49"/>
      <c r="H30" s="49"/>
      <c r="I30" s="49"/>
      <c r="J30" s="49"/>
      <c r="K30" s="49"/>
      <c r="L30" s="608"/>
      <c r="M30" s="609"/>
      <c r="N30" s="609"/>
      <c r="O30" s="609"/>
      <c r="P30" s="609"/>
      <c r="Q30" s="609"/>
      <c r="R30" s="610"/>
      <c r="S30" s="578"/>
      <c r="T30" s="579"/>
      <c r="U30" s="579"/>
      <c r="V30" s="579"/>
      <c r="W30" s="579"/>
      <c r="X30" s="579"/>
      <c r="Y30" s="579"/>
      <c r="Z30" s="579"/>
      <c r="AA30" s="579"/>
      <c r="AB30" s="579"/>
      <c r="AC30" s="579"/>
      <c r="AD30" s="579"/>
      <c r="AE30" s="579"/>
      <c r="AF30" s="579"/>
      <c r="AG30" s="580"/>
    </row>
    <row r="31" spans="2:33" ht="17.25" customHeight="1">
      <c r="B31" s="31" t="s">
        <v>19</v>
      </c>
      <c r="C31" s="32"/>
      <c r="D31" s="32"/>
      <c r="E31" s="32"/>
      <c r="F31" s="32"/>
      <c r="G31" s="32"/>
      <c r="H31" s="32"/>
      <c r="I31" s="32"/>
      <c r="J31" s="32"/>
      <c r="K31" s="32"/>
      <c r="L31" s="607"/>
      <c r="M31" s="597"/>
      <c r="N31" s="597"/>
      <c r="O31" s="597"/>
      <c r="P31" s="597"/>
      <c r="Q31" s="597"/>
      <c r="R31" s="598"/>
      <c r="S31" s="26"/>
      <c r="T31" s="26"/>
      <c r="U31" s="26"/>
      <c r="V31" s="26"/>
      <c r="W31" s="26"/>
      <c r="X31" s="26"/>
      <c r="Y31" s="26"/>
      <c r="Z31" s="26"/>
      <c r="AA31" s="26"/>
      <c r="AB31" s="26"/>
      <c r="AC31" s="26"/>
      <c r="AD31" s="26"/>
      <c r="AE31" s="26"/>
      <c r="AF31" s="26"/>
      <c r="AG31" s="27"/>
    </row>
    <row r="32" spans="2:33" ht="17.25" customHeight="1">
      <c r="B32" s="25" t="s">
        <v>20</v>
      </c>
      <c r="C32" s="26"/>
      <c r="D32" s="26"/>
      <c r="E32" s="26"/>
      <c r="F32" s="26"/>
      <c r="G32" s="26"/>
      <c r="H32" s="26"/>
      <c r="I32" s="26"/>
      <c r="J32" s="26"/>
      <c r="K32" s="5"/>
      <c r="L32" s="5"/>
      <c r="M32" s="5"/>
      <c r="N32" s="5"/>
      <c r="O32" s="5"/>
      <c r="P32" s="5"/>
      <c r="Q32" s="5"/>
      <c r="R32" s="5"/>
      <c r="S32" s="5"/>
      <c r="T32" s="5"/>
      <c r="U32" s="5"/>
      <c r="V32" s="5"/>
      <c r="W32" s="5"/>
      <c r="X32" s="5"/>
      <c r="Y32" s="5"/>
      <c r="Z32" s="5"/>
      <c r="AA32" s="5"/>
      <c r="AB32" s="5"/>
      <c r="AC32" s="5"/>
      <c r="AD32" s="5"/>
      <c r="AE32" s="5"/>
      <c r="AF32" s="5"/>
      <c r="AG32" s="6"/>
    </row>
    <row r="33" spans="2:33" ht="17.25" customHeight="1">
      <c r="B33" s="2" t="s">
        <v>21</v>
      </c>
      <c r="C33" s="3"/>
      <c r="D33" s="3"/>
      <c r="E33" s="3"/>
      <c r="F33" s="3"/>
      <c r="G33" s="3"/>
      <c r="H33" s="3"/>
      <c r="I33" s="3"/>
      <c r="J33" s="4"/>
      <c r="K33" s="2" t="s">
        <v>22</v>
      </c>
      <c r="L33" s="3"/>
      <c r="M33" s="3"/>
      <c r="N33" s="3"/>
      <c r="O33" s="3"/>
      <c r="P33" s="3"/>
      <c r="Q33" s="4"/>
      <c r="R33" s="2" t="s">
        <v>23</v>
      </c>
      <c r="S33" s="4"/>
      <c r="T33" s="2" t="s">
        <v>24</v>
      </c>
      <c r="U33" s="3"/>
      <c r="V33" s="3"/>
      <c r="W33" s="4"/>
      <c r="X33" s="2" t="s">
        <v>17</v>
      </c>
      <c r="Y33" s="3"/>
      <c r="Z33" s="3"/>
      <c r="AA33" s="4"/>
      <c r="AB33" s="2" t="s">
        <v>110</v>
      </c>
      <c r="AC33" s="3"/>
      <c r="AD33" s="3"/>
      <c r="AE33" s="3"/>
      <c r="AF33" s="3"/>
      <c r="AG33" s="4"/>
    </row>
    <row r="34" spans="2:33" ht="17.25" customHeight="1">
      <c r="B34" s="611"/>
      <c r="C34" s="612"/>
      <c r="D34" s="612"/>
      <c r="E34" s="612"/>
      <c r="F34" s="612"/>
      <c r="G34" s="612"/>
      <c r="H34" s="612"/>
      <c r="I34" s="612"/>
      <c r="J34" s="612"/>
      <c r="K34" s="604"/>
      <c r="L34" s="605"/>
      <c r="M34" s="605"/>
      <c r="N34" s="605"/>
      <c r="O34" s="605"/>
      <c r="P34" s="605"/>
      <c r="Q34" s="605"/>
      <c r="R34" s="613"/>
      <c r="S34" s="614"/>
      <c r="T34" s="615"/>
      <c r="U34" s="616"/>
      <c r="V34" s="616"/>
      <c r="W34" s="616"/>
      <c r="X34" s="617">
        <f>R34*T34</f>
        <v>0</v>
      </c>
      <c r="Y34" s="618"/>
      <c r="Z34" s="618"/>
      <c r="AA34" s="619"/>
      <c r="AB34" s="604"/>
      <c r="AC34" s="605"/>
      <c r="AD34" s="605"/>
      <c r="AE34" s="605"/>
      <c r="AF34" s="605"/>
      <c r="AG34" s="606"/>
    </row>
    <row r="35" spans="2:33" ht="17.25" customHeight="1">
      <c r="B35" s="623"/>
      <c r="C35" s="624"/>
      <c r="D35" s="624"/>
      <c r="E35" s="624"/>
      <c r="F35" s="624"/>
      <c r="G35" s="624"/>
      <c r="H35" s="624"/>
      <c r="I35" s="624"/>
      <c r="J35" s="624"/>
      <c r="K35" s="620"/>
      <c r="L35" s="621"/>
      <c r="M35" s="621"/>
      <c r="N35" s="621"/>
      <c r="O35" s="621"/>
      <c r="P35" s="621"/>
      <c r="Q35" s="621"/>
      <c r="R35" s="625"/>
      <c r="S35" s="626"/>
      <c r="T35" s="627"/>
      <c r="U35" s="628"/>
      <c r="V35" s="628"/>
      <c r="W35" s="628"/>
      <c r="X35" s="629">
        <f t="shared" ref="X35:X40" si="0">R35*T35</f>
        <v>0</v>
      </c>
      <c r="Y35" s="630"/>
      <c r="Z35" s="630"/>
      <c r="AA35" s="631"/>
      <c r="AB35" s="620"/>
      <c r="AC35" s="621"/>
      <c r="AD35" s="621"/>
      <c r="AE35" s="621"/>
      <c r="AF35" s="621"/>
      <c r="AG35" s="622"/>
    </row>
    <row r="36" spans="2:33" ht="17.25" customHeight="1">
      <c r="B36" s="623"/>
      <c r="C36" s="624"/>
      <c r="D36" s="624"/>
      <c r="E36" s="624"/>
      <c r="F36" s="624"/>
      <c r="G36" s="624"/>
      <c r="H36" s="624"/>
      <c r="I36" s="624"/>
      <c r="J36" s="624"/>
      <c r="K36" s="620"/>
      <c r="L36" s="621"/>
      <c r="M36" s="621"/>
      <c r="N36" s="621"/>
      <c r="O36" s="621"/>
      <c r="P36" s="621"/>
      <c r="Q36" s="621"/>
      <c r="R36" s="625"/>
      <c r="S36" s="626"/>
      <c r="T36" s="627"/>
      <c r="U36" s="628"/>
      <c r="V36" s="628"/>
      <c r="W36" s="628"/>
      <c r="X36" s="629">
        <f t="shared" si="0"/>
        <v>0</v>
      </c>
      <c r="Y36" s="630"/>
      <c r="Z36" s="630"/>
      <c r="AA36" s="631"/>
      <c r="AB36" s="620"/>
      <c r="AC36" s="621"/>
      <c r="AD36" s="621"/>
      <c r="AE36" s="621"/>
      <c r="AF36" s="621"/>
      <c r="AG36" s="622"/>
    </row>
    <row r="37" spans="2:33" ht="17.25" customHeight="1">
      <c r="B37" s="623"/>
      <c r="C37" s="624"/>
      <c r="D37" s="624"/>
      <c r="E37" s="624"/>
      <c r="F37" s="624"/>
      <c r="G37" s="624"/>
      <c r="H37" s="624"/>
      <c r="I37" s="624"/>
      <c r="J37" s="624"/>
      <c r="K37" s="620"/>
      <c r="L37" s="621"/>
      <c r="M37" s="621"/>
      <c r="N37" s="621"/>
      <c r="O37" s="621"/>
      <c r="P37" s="621"/>
      <c r="Q37" s="621"/>
      <c r="R37" s="625"/>
      <c r="S37" s="626"/>
      <c r="T37" s="627"/>
      <c r="U37" s="628"/>
      <c r="V37" s="628"/>
      <c r="W37" s="628"/>
      <c r="X37" s="629">
        <f t="shared" si="0"/>
        <v>0</v>
      </c>
      <c r="Y37" s="630"/>
      <c r="Z37" s="630"/>
      <c r="AA37" s="631"/>
      <c r="AB37" s="620"/>
      <c r="AC37" s="621"/>
      <c r="AD37" s="621"/>
      <c r="AE37" s="621"/>
      <c r="AF37" s="621"/>
      <c r="AG37" s="622"/>
    </row>
    <row r="38" spans="2:33" ht="14.25" customHeight="1">
      <c r="B38" s="623"/>
      <c r="C38" s="624"/>
      <c r="D38" s="624"/>
      <c r="E38" s="624"/>
      <c r="F38" s="624"/>
      <c r="G38" s="624"/>
      <c r="H38" s="624"/>
      <c r="I38" s="624"/>
      <c r="J38" s="624"/>
      <c r="K38" s="620"/>
      <c r="L38" s="621"/>
      <c r="M38" s="621"/>
      <c r="N38" s="621"/>
      <c r="O38" s="621"/>
      <c r="P38" s="621"/>
      <c r="Q38" s="621"/>
      <c r="R38" s="625"/>
      <c r="S38" s="626"/>
      <c r="T38" s="627"/>
      <c r="U38" s="628"/>
      <c r="V38" s="628"/>
      <c r="W38" s="628"/>
      <c r="X38" s="629">
        <f t="shared" si="0"/>
        <v>0</v>
      </c>
      <c r="Y38" s="630"/>
      <c r="Z38" s="630"/>
      <c r="AA38" s="631"/>
      <c r="AB38" s="620"/>
      <c r="AC38" s="621"/>
      <c r="AD38" s="621"/>
      <c r="AE38" s="621"/>
      <c r="AF38" s="621"/>
      <c r="AG38" s="622"/>
    </row>
    <row r="39" spans="2:33" ht="15.95" customHeight="1">
      <c r="B39" s="623"/>
      <c r="C39" s="624"/>
      <c r="D39" s="624"/>
      <c r="E39" s="624"/>
      <c r="F39" s="624"/>
      <c r="G39" s="624"/>
      <c r="H39" s="624"/>
      <c r="I39" s="624"/>
      <c r="J39" s="624"/>
      <c r="K39" s="620"/>
      <c r="L39" s="621"/>
      <c r="M39" s="621"/>
      <c r="N39" s="621"/>
      <c r="O39" s="621"/>
      <c r="P39" s="621"/>
      <c r="Q39" s="621"/>
      <c r="R39" s="625"/>
      <c r="S39" s="626"/>
      <c r="T39" s="627"/>
      <c r="U39" s="628"/>
      <c r="V39" s="628"/>
      <c r="W39" s="628"/>
      <c r="X39" s="629">
        <f t="shared" si="0"/>
        <v>0</v>
      </c>
      <c r="Y39" s="630"/>
      <c r="Z39" s="630"/>
      <c r="AA39" s="631"/>
      <c r="AB39" s="620"/>
      <c r="AC39" s="621"/>
      <c r="AD39" s="621"/>
      <c r="AE39" s="621"/>
      <c r="AF39" s="621"/>
      <c r="AG39" s="622"/>
    </row>
    <row r="40" spans="2:33" ht="17.25" customHeight="1">
      <c r="B40" s="635"/>
      <c r="C40" s="636"/>
      <c r="D40" s="636"/>
      <c r="E40" s="636"/>
      <c r="F40" s="636"/>
      <c r="G40" s="636"/>
      <c r="H40" s="636"/>
      <c r="I40" s="636"/>
      <c r="J40" s="636"/>
      <c r="K40" s="632"/>
      <c r="L40" s="633"/>
      <c r="M40" s="633"/>
      <c r="N40" s="633"/>
      <c r="O40" s="633"/>
      <c r="P40" s="633"/>
      <c r="Q40" s="633"/>
      <c r="R40" s="637"/>
      <c r="S40" s="638"/>
      <c r="T40" s="639"/>
      <c r="U40" s="640"/>
      <c r="V40" s="640"/>
      <c r="W40" s="640"/>
      <c r="X40" s="641">
        <f t="shared" si="0"/>
        <v>0</v>
      </c>
      <c r="Y40" s="642"/>
      <c r="Z40" s="642"/>
      <c r="AA40" s="643"/>
      <c r="AB40" s="632"/>
      <c r="AC40" s="633"/>
      <c r="AD40" s="633"/>
      <c r="AE40" s="633"/>
      <c r="AF40" s="633"/>
      <c r="AG40" s="634"/>
    </row>
    <row r="41" spans="2:33" ht="13.5" customHeight="1">
      <c r="B41" s="34" t="s">
        <v>25</v>
      </c>
    </row>
    <row r="42" spans="2:33" ht="13.5" customHeight="1">
      <c r="B42" s="34" t="s">
        <v>26</v>
      </c>
    </row>
    <row r="43" spans="2:33" ht="13.5" customHeight="1"/>
    <row r="44" spans="2:33" ht="13.5" customHeight="1"/>
    <row r="45" spans="2:33" ht="13.5" customHeight="1"/>
    <row r="46" spans="2:33" ht="13.5" customHeight="1"/>
    <row r="47" spans="2:33" ht="13.5" customHeight="1"/>
    <row r="48" spans="2:33" ht="13.5" customHeight="1"/>
    <row r="49" ht="13.5" customHeight="1"/>
    <row r="50" ht="13.5" customHeight="1"/>
    <row r="51" ht="13.5" customHeight="1"/>
    <row r="52" ht="13.5" customHeight="1"/>
    <row r="53" ht="13.5" customHeight="1"/>
    <row r="54" ht="13.5" customHeight="1"/>
  </sheetData>
  <mergeCells count="82">
    <mergeCell ref="AB40:AG40"/>
    <mergeCell ref="B39:J39"/>
    <mergeCell ref="K39:Q39"/>
    <mergeCell ref="R39:S39"/>
    <mergeCell ref="T39:W39"/>
    <mergeCell ref="X39:AA39"/>
    <mergeCell ref="AB39:AG39"/>
    <mergeCell ref="B40:J40"/>
    <mergeCell ref="K40:Q40"/>
    <mergeCell ref="R40:S40"/>
    <mergeCell ref="T40:W40"/>
    <mergeCell ref="X40:AA40"/>
    <mergeCell ref="AB38:AG38"/>
    <mergeCell ref="B37:J37"/>
    <mergeCell ref="K37:Q37"/>
    <mergeCell ref="R37:S37"/>
    <mergeCell ref="T37:W37"/>
    <mergeCell ref="X37:AA37"/>
    <mergeCell ref="AB37:AG37"/>
    <mergeCell ref="B38:J38"/>
    <mergeCell ref="K38:Q38"/>
    <mergeCell ref="R38:S38"/>
    <mergeCell ref="T38:W38"/>
    <mergeCell ref="X38:AA38"/>
    <mergeCell ref="AB36:AG36"/>
    <mergeCell ref="B35:J35"/>
    <mergeCell ref="K35:Q35"/>
    <mergeCell ref="R35:S35"/>
    <mergeCell ref="T35:W35"/>
    <mergeCell ref="X35:AA35"/>
    <mergeCell ref="AB35:AG35"/>
    <mergeCell ref="B36:J36"/>
    <mergeCell ref="K36:Q36"/>
    <mergeCell ref="R36:S36"/>
    <mergeCell ref="T36:W36"/>
    <mergeCell ref="X36:AA36"/>
    <mergeCell ref="B34:J34"/>
    <mergeCell ref="K34:Q34"/>
    <mergeCell ref="R34:S34"/>
    <mergeCell ref="T34:W34"/>
    <mergeCell ref="X34:AA34"/>
    <mergeCell ref="L24:R24"/>
    <mergeCell ref="L25:R25"/>
    <mergeCell ref="L31:R31"/>
    <mergeCell ref="L27:R27"/>
    <mergeCell ref="L28:R28"/>
    <mergeCell ref="L29:R29"/>
    <mergeCell ref="L30:R30"/>
    <mergeCell ref="L26:R26"/>
    <mergeCell ref="S20:AG20"/>
    <mergeCell ref="S21:AG21"/>
    <mergeCell ref="S22:AG22"/>
    <mergeCell ref="S23:AG23"/>
    <mergeCell ref="AB34:AG34"/>
    <mergeCell ref="S28:AG28"/>
    <mergeCell ref="S29:AG29"/>
    <mergeCell ref="S24:AG24"/>
    <mergeCell ref="S25:AG25"/>
    <mergeCell ref="S26:AG26"/>
    <mergeCell ref="S27:AG27"/>
    <mergeCell ref="S30:AG30"/>
    <mergeCell ref="L18:R18"/>
    <mergeCell ref="L19:R19"/>
    <mergeCell ref="L20:R20"/>
    <mergeCell ref="L21:R21"/>
    <mergeCell ref="L22:R22"/>
    <mergeCell ref="L23:R23"/>
    <mergeCell ref="A2:AG2"/>
    <mergeCell ref="A3:AG3"/>
    <mergeCell ref="S17:AG17"/>
    <mergeCell ref="S18:AG18"/>
    <mergeCell ref="S19:AG19"/>
    <mergeCell ref="AA11:AG13"/>
    <mergeCell ref="AA8:AG8"/>
    <mergeCell ref="F14:L14"/>
    <mergeCell ref="M14:S14"/>
    <mergeCell ref="T14:Z14"/>
    <mergeCell ref="AA14:AG14"/>
    <mergeCell ref="F8:L8"/>
    <mergeCell ref="M8:S8"/>
    <mergeCell ref="T8:Z8"/>
    <mergeCell ref="L17:R17"/>
  </mergeCells>
  <phoneticPr fontId="2"/>
  <pageMargins left="0.62992125984251968" right="0" top="0.98425196850393704" bottom="0"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交付申請書</vt:lpstr>
      <vt:lpstr>別紙1</vt:lpstr>
      <vt:lpstr>別添1空き家の現状</vt:lpstr>
      <vt:lpstr>別添２空き家の利活用計画</vt:lpstr>
      <vt:lpstr>別添3導入設備等計画</vt:lpstr>
      <vt:lpstr>別添4省エネ計算結果</vt:lpstr>
      <vt:lpstr>別添5空き家現状写真台帳</vt:lpstr>
      <vt:lpstr>空き家事業省エネ計算の手引き</vt:lpstr>
      <vt:lpstr>別紙2経費内訳</vt:lpstr>
      <vt:lpstr>SERA作業用</vt:lpstr>
      <vt:lpstr>換算係数</vt:lpstr>
      <vt:lpstr>空き家事業省エネ計算の手引き!Print_Area</vt:lpstr>
      <vt:lpstr>交付申請書!Print_Area</vt:lpstr>
      <vt:lpstr>別紙1!Print_Area</vt:lpstr>
      <vt:lpstr>別紙2経費内訳!Print_Area</vt:lpstr>
      <vt:lpstr>別添1空き家の現状!Print_Area</vt:lpstr>
      <vt:lpstr>別添２空き家の利活用計画!Print_Area</vt:lpstr>
      <vt:lpstr>別添3導入設備等計画!Print_Area</vt:lpstr>
      <vt:lpstr>別添4省エネ計算結果!Print_Area</vt:lpstr>
      <vt:lpstr>別添5空き家現状写真台帳!Print_Area</vt:lpstr>
      <vt:lpstr>エネルギー種類</vt:lpstr>
      <vt:lpstr>換算係数</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Nakazawa</dc:creator>
  <cp:keywords/>
  <dc:description/>
  <cp:lastModifiedBy>井上 一般社団法人静岡県環境資源協会</cp:lastModifiedBy>
  <cp:lastPrinted>2019-07-11T03:47:04Z</cp:lastPrinted>
  <dcterms:created xsi:type="dcterms:W3CDTF">2015-02-23T09:12:20Z</dcterms:created>
  <dcterms:modified xsi:type="dcterms:W3CDTF">2024-06-19T04:21:44Z</dcterms:modified>
  <cp:category/>
</cp:coreProperties>
</file>